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4915" windowHeight="11310"/>
  </bookViews>
  <sheets>
    <sheet name="Форма 1.3" sheetId="1" r:id="rId1"/>
    <sheet name="Форма 1.4" sheetId="2" r:id="rId2"/>
    <sheet name="Форма 1.5" sheetId="3" r:id="rId3"/>
  </sheets>
  <externalReferences>
    <externalReference r:id="rId4"/>
  </externalReferences>
  <definedNames>
    <definedName name="anscount" hidden="1">1</definedName>
    <definedName name="data_type">[1]TEHSHEET!$V$2:$V$4</definedName>
    <definedName name="end1_3">'Форма 1.3'!$A$177</definedName>
    <definedName name="end1_5">'Форма 1.5'!$A$72</definedName>
    <definedName name="flagSum_List02_2">'[1]Показатели (факт)'!$I$19:$I$30</definedName>
    <definedName name="form_up_date">[1]Титульный!$F$19</definedName>
    <definedName name="kind_of_activity">[1]REESTR_VED!$B$2:$B$9</definedName>
    <definedName name="kind_of_fuels">[1]TEHSHEET!$M$31:$M$38</definedName>
    <definedName name="kind_of_NDS">[1]TEHSHEET!$I$2:$I$4</definedName>
    <definedName name="kind_of_purchase_method">[1]TEHSHEET!$O$2:$O$7</definedName>
    <definedName name="List02_costs_OPS">'[1]Показатели (факт)'!$G$48</definedName>
    <definedName name="List02_p1_minus_p3">'[1]Показатели (факт)'!$G$10,'[1]Показатели (факт)'!$G$14</definedName>
    <definedName name="List02_p3">'[1]Показатели (факт)'!$G$14</definedName>
    <definedName name="List02_p4">'[1]Показатели (факт)'!$G$53</definedName>
    <definedName name="List06_flag_year">[1]Инвестиции!$L$19:$L$25</definedName>
    <definedName name="org">[1]Титульный!$F$23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ROT_22">P3_PROT_22,P4_PROT_22,P5_PROT_22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[1]TEHSHEET!$P$2:$P$13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vdet">[1]Титульный!$F$28</definedName>
    <definedName name="version">[1]Инструкция!$B$3</definedName>
    <definedName name="year_list">[1]TEHSHEET!$D$2:$D$6</definedName>
    <definedName name="й">P1_SCOPE_16_PRT,P2_SCOPE_16_PRT</definedName>
    <definedName name="мрпоп">P1_SCOPE_16_PRT,P2_SCOPE_16_PRT</definedName>
    <definedName name="р">P5_SCOPE_PER_PRT,P6_SCOPE_PER_PRT,P7_SCOPE_PER_PRT,P8_SCOPE_PER_PRT</definedName>
  </definedNames>
  <calcPr calcId="145621"/>
</workbook>
</file>

<file path=xl/calcChain.xml><?xml version="1.0" encoding="utf-8"?>
<calcChain xmlns="http://schemas.openxmlformats.org/spreadsheetml/2006/main">
  <c r="C16" i="3" l="1"/>
  <c r="C12" i="3"/>
  <c r="D11" i="3"/>
  <c r="C11" i="3"/>
  <c r="C9" i="3"/>
  <c r="C8" i="3"/>
  <c r="C7" i="3"/>
  <c r="C6" i="3"/>
  <c r="C5" i="3"/>
  <c r="C12" i="2"/>
  <c r="C11" i="2"/>
  <c r="C10" i="2"/>
  <c r="C9" i="2"/>
  <c r="D8" i="2"/>
  <c r="C7" i="2"/>
  <c r="C6" i="2"/>
  <c r="G138" i="1"/>
  <c r="F138" i="1"/>
  <c r="E138" i="1"/>
  <c r="D138" i="1"/>
  <c r="C138" i="1"/>
  <c r="B138" i="1"/>
  <c r="G130" i="1"/>
  <c r="F130" i="1"/>
  <c r="E130" i="1"/>
  <c r="D130" i="1"/>
  <c r="C130" i="1"/>
  <c r="B130" i="1"/>
  <c r="G122" i="1"/>
  <c r="F122" i="1"/>
  <c r="E122" i="1"/>
  <c r="D122" i="1"/>
  <c r="C122" i="1"/>
  <c r="B122" i="1"/>
  <c r="G114" i="1"/>
  <c r="F114" i="1"/>
  <c r="E114" i="1"/>
  <c r="D114" i="1"/>
  <c r="C114" i="1"/>
  <c r="B114" i="1"/>
  <c r="G106" i="1"/>
  <c r="F106" i="1"/>
  <c r="E106" i="1"/>
  <c r="D106" i="1"/>
  <c r="C106" i="1"/>
  <c r="B106" i="1"/>
  <c r="G98" i="1"/>
  <c r="F98" i="1"/>
  <c r="E98" i="1"/>
  <c r="D98" i="1"/>
  <c r="C98" i="1"/>
  <c r="B98" i="1"/>
  <c r="G90" i="1"/>
  <c r="F90" i="1"/>
  <c r="E90" i="1"/>
  <c r="D90" i="1"/>
  <c r="C90" i="1"/>
  <c r="B90" i="1"/>
  <c r="G82" i="1"/>
  <c r="F82" i="1"/>
  <c r="E82" i="1"/>
  <c r="D82" i="1"/>
  <c r="C82" i="1"/>
  <c r="B82" i="1"/>
  <c r="H70" i="1"/>
  <c r="F70" i="1"/>
  <c r="D70" i="1"/>
  <c r="C70" i="1"/>
  <c r="H69" i="1"/>
  <c r="F69" i="1"/>
  <c r="D69" i="1"/>
  <c r="C69" i="1"/>
  <c r="H68" i="1"/>
  <c r="F68" i="1"/>
  <c r="D68" i="1"/>
  <c r="C68" i="1"/>
  <c r="H67" i="1"/>
  <c r="F67" i="1"/>
  <c r="D67" i="1"/>
  <c r="C67" i="1"/>
  <c r="H66" i="1"/>
  <c r="F66" i="1"/>
  <c r="D66" i="1"/>
  <c r="C66" i="1"/>
  <c r="H65" i="1"/>
  <c r="F65" i="1"/>
  <c r="D65" i="1"/>
  <c r="C65" i="1"/>
  <c r="H64" i="1"/>
  <c r="F64" i="1"/>
  <c r="D64" i="1"/>
  <c r="C64" i="1"/>
  <c r="H63" i="1"/>
  <c r="F63" i="1"/>
  <c r="D63" i="1"/>
  <c r="C63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<sst xmlns="http://schemas.openxmlformats.org/spreadsheetml/2006/main" count="367" uniqueCount="170">
  <si>
    <t xml:space="preserve">Приложение N 1
к Приказу
министерства тарифного регулирования
Калужской области
от 20 февраля 2014 г. N 16
</t>
  </si>
  <si>
    <t>Форма 1.3 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регулируемых видов деятельности)</t>
  </si>
  <si>
    <t>N п/п</t>
  </si>
  <si>
    <t>Наименование показателя</t>
  </si>
  <si>
    <t>Единица измерения</t>
  </si>
  <si>
    <t>Значение</t>
  </si>
  <si>
    <t>Выручка от регулируемого вида деятельности</t>
  </si>
  <si>
    <t>тыс. руб.</t>
  </si>
  <si>
    <t>Себестоимость производимых товаров (оказываемых услуг) по регулируемому виду деятельности, включая:</t>
  </si>
  <si>
    <t>а) расходы на покупаемую тепловую энергию (мощность), теплоноситель, в том числе:</t>
  </si>
  <si>
    <t>- на тепловую энергию</t>
  </si>
  <si>
    <t>- на теплоноситель</t>
  </si>
  <si>
    <t>б) расходы на топливо с указанием по каждому виду топлива стоимости (за единицу объема), объема и способа его приобретения, стоимости его доставки &lt;1&gt;</t>
  </si>
  <si>
    <t>в) расходы на покупаемую электрическую энергию (мощность), используемую в технологическом процессе:</t>
  </si>
  <si>
    <t>- средневзвешенная стоимость 1 кВт.ч</t>
  </si>
  <si>
    <t>руб.</t>
  </si>
  <si>
    <t>- объем приобретения электрической энергии</t>
  </si>
  <si>
    <t>тыс. кВт.ч</t>
  </si>
  <si>
    <t>г) расходы на приобретение холодной воды, используемой в технологическом процессе</t>
  </si>
  <si>
    <t>д) расходы на химические реагенты, используемые в технологическом процессе</t>
  </si>
  <si>
    <t>е) расходы на оплату труда и отчисления на социальные нужды основного производственного персонала, в том числе:</t>
  </si>
  <si>
    <t>- расходы на оплату труда</t>
  </si>
  <si>
    <t>ж) расходы на оплату труда и отчисления на социальные нужды административно-управленческого персонала, в том числе:</t>
  </si>
  <si>
    <t>з) расходы на амортизацию основных производственных средств</t>
  </si>
  <si>
    <t>и) расходы на аренду имущества, используемого для осуществления регулируемого вида деятельности</t>
  </si>
  <si>
    <t>к) общепроизводственные расходы, в том числе:</t>
  </si>
  <si>
    <t>- расходы на текущий ремонт</t>
  </si>
  <si>
    <t>- расходы на капитальный ремонт</t>
  </si>
  <si>
    <t>л) общехозяйственные расходы, в том числе:</t>
  </si>
  <si>
    <t>м) 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 &lt;2&gt;</t>
  </si>
  <si>
    <t>н) прочие расходы, которые подлежат отнесению на регулируемый вид деятельности в соответствии с законодательством Российской Федерации</t>
  </si>
  <si>
    <t>Чистая прибыль, полученная от регулируемого вида деятельности, в том числе:</t>
  </si>
  <si>
    <t>- размер расходования чистой прибыли на финансирование мероприятий, предусмотренных инвестиционной программой регулируемой организации</t>
  </si>
  <si>
    <t>4</t>
  </si>
  <si>
    <t>Изменение стоимости основных фондов, в том числе:</t>
  </si>
  <si>
    <t>- за счет их ввода в эксплуатацию (вывода из эксплуатации)</t>
  </si>
  <si>
    <t>- за счет стоимости переоценки основных фондов</t>
  </si>
  <si>
    <t>Валовая прибыль (убытки) от реализации товаров и оказания услуг по регулируемому виду деятельности</t>
  </si>
  <si>
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</si>
  <si>
    <t>Годовая бухгалтерская отчетность, включая бухгалтерский баланс и приложения к нему, прилагается регулируемой организацией</t>
  </si>
  <si>
    <t>Установленная тепловая мощность объектов основных фондов, используемых для осуществления регулируемого вида деятельности, в том числе по каждому источнику тепловой энергии &lt;3&gt;</t>
  </si>
  <si>
    <t>Гкал/ч</t>
  </si>
  <si>
    <t>Тепловая нагрузка по договорам, заключенным в рамках осуществления регулируемого вида деятельности</t>
  </si>
  <si>
    <t>Объем вырабатываемой регулируемой организацией тепловой энергии в рамках осуществления регулируемого вида деятельности</t>
  </si>
  <si>
    <t>тыс. Гкал</t>
  </si>
  <si>
    <t>Объем приобретаемой регулируемой организацией тепловой энергии в рамках осуществления регулируемого вида деятельности</t>
  </si>
  <si>
    <t>Объем тепловой энергии, отпускаемой потребителям, по договорам, заключенным в рамках осуществления регулируемого вида деятельности, в том числе:</t>
  </si>
  <si>
    <t>- определенный по приборам учета</t>
  </si>
  <si>
    <t>- определенный расчетным путем (по нормативам потребления коммунальных услуг)</t>
  </si>
  <si>
    <t>Нормативы технологических потерь при передаче тепловой энергии, теплоносителя по тепловым сетям, утвержденные уполномоченным органом</t>
  </si>
  <si>
    <t>Ккал/ч. мес.</t>
  </si>
  <si>
    <t>Фактический объем потерь при передаче тепловой энергии</t>
  </si>
  <si>
    <t>Среднесписочная численность основного производственного персонала</t>
  </si>
  <si>
    <t>человек</t>
  </si>
  <si>
    <t>Среднесписочная численность административно-управленческого персонала</t>
  </si>
  <si>
    <t>Удельный расход условного топлива на единицу тепловой энергии, отпускаемой в тепловую сеть, с разбивкой по источникам тепловой энергии, используемый для осуществления регулируемого вида деятельности &lt;4&gt;</t>
  </si>
  <si>
    <t>кг у.т./Гкал</t>
  </si>
  <si>
    <t>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</t>
  </si>
  <si>
    <t>тыс. кВт.ч/Гкал</t>
  </si>
  <si>
    <t>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</t>
  </si>
  <si>
    <t>куб. м/Гкал</t>
  </si>
  <si>
    <t>&lt;1&gt; Информация о расходах на топливо по каждому виду топлива раскрывается регулируемой организацией в соответствии с таблицей 7.</t>
  </si>
  <si>
    <t>&lt;2&gt;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расходов, раскрывается регулируемой организацией в соответствии с таблицей 8.</t>
  </si>
  <si>
    <t>&lt;3&gt; Информация об установленной тепловой мощности по каждому из источников тепловой энергии раскрывается регулируемой организацией в соответствии с таблицей 9</t>
  </si>
  <si>
    <t>&lt;4&gt; Информация об удельных расходах условного топлива на единицу тепловой энергии по каждому источнику тепловой энергии раскрывается регулируемой организацией в соответствии с таблицей 10</t>
  </si>
  <si>
    <t>Таблица 7</t>
  </si>
  <si>
    <t>Информация о расходах на топливо</t>
  </si>
  <si>
    <t>Вид топлива</t>
  </si>
  <si>
    <t>Расходы на топливо - всего, тыс. руб.</t>
  </si>
  <si>
    <t>Стоимость (за единицу объема), тыс. руб.</t>
  </si>
  <si>
    <t>Объем приобретения</t>
  </si>
  <si>
    <t>Способ приобретения &lt;*&gt;</t>
  </si>
  <si>
    <t>Стоимость доставки топлива</t>
  </si>
  <si>
    <t>ед. измерения</t>
  </si>
  <si>
    <t>количество</t>
  </si>
  <si>
    <t xml:space="preserve"> </t>
  </si>
  <si>
    <t>Газ природный по нерегулируемой цене</t>
  </si>
  <si>
    <t>тыс. куб. м</t>
  </si>
  <si>
    <t>X</t>
  </si>
  <si>
    <t>Газ природный по регулируемой цене</t>
  </si>
  <si>
    <t>Уголь</t>
  </si>
  <si>
    <t>т</t>
  </si>
  <si>
    <t>Мазут</t>
  </si>
  <si>
    <t>Дизельное топливо</t>
  </si>
  <si>
    <t>Дрова</t>
  </si>
  <si>
    <t>Электроэнергия</t>
  </si>
  <si>
    <t>Иное</t>
  </si>
  <si>
    <t>&lt;*&gt; Информация о способе приобретения топлива по каждому виду топлива раскрывается в соответствии с таблицей 7.1.</t>
  </si>
  <si>
    <t>Таблица 7.1</t>
  </si>
  <si>
    <t>Информация о способе приобретения топлива</t>
  </si>
  <si>
    <t>Вид топлива:</t>
  </si>
  <si>
    <t>Газ природный</t>
  </si>
  <si>
    <t>Размещение заказа путем проведения торгов</t>
  </si>
  <si>
    <t>Размещение заказа без проведения торгов</t>
  </si>
  <si>
    <t>конкурс</t>
  </si>
  <si>
    <t>аукцион</t>
  </si>
  <si>
    <t>электронная форма</t>
  </si>
  <si>
    <t>запрос котировок</t>
  </si>
  <si>
    <t>единственный поставщик</t>
  </si>
  <si>
    <t>иное</t>
  </si>
  <si>
    <t>начальная цена (стоимость) договора</t>
  </si>
  <si>
    <t>Газ по регулируемой цене</t>
  </si>
  <si>
    <t>Таблица 8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</si>
  <si>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на капитальный и текущий ремонт основных производственных средств</t>
  </si>
  <si>
    <t>Наименование предмета закупки (товара, услуги)</t>
  </si>
  <si>
    <t>Способ закупки</t>
  </si>
  <si>
    <t>Объем товаров (услуг)</t>
  </si>
  <si>
    <t>Сумма закупки товаров (услуг) тыс. руб.</t>
  </si>
  <si>
    <t>единственный поставщик (подрядчик)</t>
  </si>
  <si>
    <t>единица измерения</t>
  </si>
  <si>
    <t>Таблица 9</t>
  </si>
  <si>
    <t>Информация об установленной тепловой мощности</t>
  </si>
  <si>
    <t>Наименование источника тепловой энергии</t>
  </si>
  <si>
    <t>Установленная тепловая мощность, Гкал/ч</t>
  </si>
  <si>
    <t>Таблица 10</t>
  </si>
  <si>
    <t>Информация об удельных расходах условного топлива на единицу тепловой энергии</t>
  </si>
  <si>
    <t>Удельный расход условного топлива на единицу тепловой энергии, кг у.т./Гкал</t>
  </si>
  <si>
    <t xml:space="preserve">Форма 1.4. Информация об основных потребительских характеристиках регулируемых товаров и услуг регулируемой
организации
</t>
  </si>
  <si>
    <t>Информация об основных потребительских характеристиках регулируемых товаров и услуг регулируемой организации</t>
  </si>
  <si>
    <t>Основные потребительские характеристики регулируемых товаров и услуг регулируемой организации</t>
  </si>
  <si>
    <t>Ссылка на документы (только для пункта 3)</t>
  </si>
  <si>
    <t xml:space="preserve">Количество аварий на тепловых сетях (единиц на километр) </t>
  </si>
  <si>
    <t xml:space="preserve">Количество аварий на источниках тепловой энергии (единиц на источник) </t>
  </si>
  <si>
    <t xml:space="preserve">Показатели надежности и качества, установленные в соответствии с законодательством Российской Федерации: </t>
  </si>
  <si>
    <t>- показатель уровня надежности оказываемых услуг</t>
  </si>
  <si>
    <t>- показатель уровня качества оказываемых услуг</t>
  </si>
  <si>
    <t>Доля числа исполненных в срок договоров о подключении (технологическом присоединении), %</t>
  </si>
  <si>
    <t>Средняя продолжительность рассмотрения заявок на подключение (технологическое присоединение), дней</t>
  </si>
  <si>
    <t xml:space="preserve">Форма 1.5. Информация об инвестиционных программах регулируемой организации и отчетах об их реализации
</t>
  </si>
  <si>
    <t>Перечень информации</t>
  </si>
  <si>
    <t>Содержание информации</t>
  </si>
  <si>
    <t>Наименование инвестиционной программы</t>
  </si>
  <si>
    <t>Дата утверждения инвестиционной программы</t>
  </si>
  <si>
    <t>Цели инвестиционной программы</t>
  </si>
  <si>
    <t>Наименование органа исполнительной власти субъекта Российской Федерации, утвердившего инвестиционную программу</t>
  </si>
  <si>
    <t>Наименование органа местного самоуправления, согласовавшего инвестиционную программу</t>
  </si>
  <si>
    <t>Срок начала и окончания реализации инвестиционной программы</t>
  </si>
  <si>
    <t>дата начала</t>
  </si>
  <si>
    <t>дата окончания</t>
  </si>
  <si>
    <t>Потребности в финансовых средствах, необходимых для реализации инвестиционной программы &lt;5&gt;</t>
  </si>
  <si>
    <t>Плановые значения целевых показателей инвестиционной программы &lt;6&gt;</t>
  </si>
  <si>
    <t>Фактические значения целевых показателей инвестиционной программы &lt;6&gt;</t>
  </si>
  <si>
    <t>Внесение изменений в инвестиционную программу &lt;7&gt;</t>
  </si>
  <si>
    <t>Использование инвестиционных средств за отчетный год &lt;8&gt;</t>
  </si>
  <si>
    <t>&lt;5&gt; Информация о потребностях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программы, раскрывается регулируемой организацией в соответствии с таблицей 11.</t>
  </si>
  <si>
    <t>&lt;6&gt; Информация о плановых и фактических значениях целевых показателей инвестиционной программы (с разбивкой по мероприятиям) раскрывается регулируемой организацией в соответствии с таблицей 12</t>
  </si>
  <si>
    <t>&lt;7&gt; Информация о внесении изменений в инвестиционную программу раскрывается регулируемой организацией в соответствии с таблицей 13.</t>
  </si>
  <si>
    <t>&lt;8&gt; Информация об использовании инвестиционных средств за отчетный год с разбивкой по кварталам, мероприятиям и источникам финансирования инвестиционной программы раскрывается регулируемой организацией в соответствии с таблицей 14</t>
  </si>
  <si>
    <t>Таблица 11</t>
  </si>
  <si>
    <t>Информация о потребностях в финансовых средствах, необходимых для реализации инвестиционной программы</t>
  </si>
  <si>
    <t>Наименование мероприятия</t>
  </si>
  <si>
    <t>Потребность в финансовых средствах, тыс. руб.</t>
  </si>
  <si>
    <t>Источник финансирования</t>
  </si>
  <si>
    <t>Таблица 12</t>
  </si>
  <si>
    <t>Информация о плановых и фактических значениях целевых показателей инвестиционной программы</t>
  </si>
  <si>
    <t>Наименование целевого показателя</t>
  </si>
  <si>
    <t>Значения целевых показателей инвестиционной программы</t>
  </si>
  <si>
    <t>плановые</t>
  </si>
  <si>
    <t>фактические</t>
  </si>
  <si>
    <t>Таблица 14</t>
  </si>
  <si>
    <t>Информация об использовании инвестиционных средств за отчетный год</t>
  </si>
  <si>
    <t>Сведения об использовании инвестиционных средств за отчетный 20___ г., тыс. руб.</t>
  </si>
  <si>
    <t>Источник финансирования инвестиционной программы</t>
  </si>
  <si>
    <t>профинансировано</t>
  </si>
  <si>
    <t>освоено фактически</t>
  </si>
  <si>
    <t>всего</t>
  </si>
  <si>
    <t>I кв.</t>
  </si>
  <si>
    <t>II кв.</t>
  </si>
  <si>
    <t>III кв.</t>
  </si>
  <si>
    <t>IV кв.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</si>
</sst>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0[$€-1]_-;\-* #,##0.00[$€-1]_-;_-* &quot;-&quot;??[$€-1]_-"/>
    <numFmt numFmtId="165" formatCode="&quot;$&quot;#,##0_);[Red]\(&quot;$&quot;#,##0\)"/>
  </numFmts>
  <fonts count="38">
    <font>
      <sz val="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9"/>
      <name val="Arial Narrow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b/>
      <sz val="10"/>
      <color indexed="62"/>
      <name val="Tahoma"/>
      <family val="2"/>
      <charset val="204"/>
    </font>
    <font>
      <sz val="10"/>
      <name val="Tahoma"/>
      <family val="2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sz val="12"/>
      <name val="Webdings"/>
      <family val="1"/>
      <charset val="2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3"/>
      <name val="Tahoma"/>
      <family val="2"/>
      <charset val="204"/>
    </font>
    <font>
      <sz val="11"/>
      <name val="Tahoma"/>
      <family val="2"/>
      <charset val="204"/>
    </font>
    <font>
      <sz val="11"/>
      <color indexed="62"/>
      <name val="Calibri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u/>
      <sz val="10"/>
      <color indexed="12"/>
      <name val="Times New Roman Cyr"/>
      <charset val="204"/>
    </font>
    <font>
      <u/>
      <sz val="10"/>
      <color theme="10"/>
      <name val="Arial Cyr"/>
      <charset val="204"/>
    </font>
    <font>
      <u/>
      <sz val="11"/>
      <color theme="10"/>
      <name val="Calibri"/>
      <family val="2"/>
      <charset val="204"/>
    </font>
    <font>
      <b/>
      <sz val="9"/>
      <name val="Tahoma"/>
      <family val="2"/>
      <charset val="204"/>
    </font>
    <font>
      <b/>
      <sz val="14"/>
      <name val="Franklin Gothic Medium"/>
      <family val="2"/>
      <charset val="204"/>
    </font>
    <font>
      <sz val="9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color theme="1"/>
      <name val="Arial Cyr"/>
      <family val="2"/>
      <charset val="204"/>
    </font>
    <font>
      <sz val="10"/>
      <color indexed="8"/>
      <name val="Arial Cyr"/>
      <family val="2"/>
      <charset val="204"/>
    </font>
    <font>
      <sz val="10"/>
      <name val="Times New Roman CYR"/>
      <charset val="204"/>
    </font>
    <font>
      <sz val="11"/>
      <color theme="1"/>
      <name val="Calibri"/>
      <family val="2"/>
      <scheme val="minor"/>
    </font>
    <font>
      <sz val="9"/>
      <color indexed="11"/>
      <name val="Tahoma"/>
      <family val="2"/>
      <charset val="204"/>
    </font>
    <font>
      <sz val="10"/>
      <name val="Arial"/>
      <family val="2"/>
      <charset val="204"/>
    </font>
    <font>
      <sz val="8"/>
      <color indexed="11"/>
      <name val="Tahoma"/>
      <family val="2"/>
      <charset val="204"/>
    </font>
    <font>
      <sz val="9"/>
      <color indexed="9"/>
      <name val="Tahoma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lightDown">
        <fgColor rgb="FFD7EAD3"/>
      </patternFill>
    </fill>
    <fill>
      <patternFill patternType="lightDown">
        <fgColor indexed="42"/>
      </patternFill>
    </fill>
    <fill>
      <patternFill patternType="solid">
        <fgColor indexed="44"/>
        <bgColor indexed="64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rgb="FFF0F0F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</fills>
  <borders count="21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45"/>
      </left>
      <right style="thin">
        <color indexed="45"/>
      </right>
      <top style="thin">
        <color indexed="45"/>
      </top>
      <bottom style="thin">
        <color indexed="45"/>
      </bottom>
      <diagonal/>
    </border>
  </borders>
  <cellStyleXfs count="116">
    <xf numFmtId="49" fontId="0" fillId="0" borderId="0" applyBorder="0">
      <alignment vertical="top"/>
    </xf>
    <xf numFmtId="0" fontId="4" fillId="0" borderId="0"/>
    <xf numFmtId="0" fontId="5" fillId="0" borderId="0"/>
    <xf numFmtId="164" fontId="5" fillId="0" borderId="0"/>
    <xf numFmtId="0" fontId="6" fillId="0" borderId="0"/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0" fontId="8" fillId="3" borderId="12" applyNumberFormat="0" applyAlignment="0"/>
    <xf numFmtId="0" fontId="8" fillId="4" borderId="12" applyNumberFormat="0" applyAlignment="0"/>
    <xf numFmtId="0" fontId="9" fillId="0" borderId="12" applyNumberFormat="0" applyAlignment="0">
      <protection locked="0"/>
    </xf>
    <xf numFmtId="0" fontId="9" fillId="0" borderId="12" applyNumberFormat="0" applyAlignment="0">
      <protection locked="0"/>
    </xf>
    <xf numFmtId="165" fontId="10" fillId="0" borderId="0" applyFont="0" applyFill="0" applyBorder="0" applyAlignment="0" applyProtection="0"/>
    <xf numFmtId="0" fontId="11" fillId="0" borderId="0" applyFill="0" applyBorder="0" applyProtection="0">
      <alignment vertical="center"/>
    </xf>
    <xf numFmtId="0" fontId="9" fillId="5" borderId="12" applyAlignment="0">
      <alignment horizontal="left" vertical="center"/>
    </xf>
    <xf numFmtId="0" fontId="12" fillId="5" borderId="12" applyNumberFormat="0" applyAlignment="0">
      <alignment horizontal="left"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9" fillId="6" borderId="12" applyNumberFormat="0" applyAlignment="0"/>
    <xf numFmtId="0" fontId="9" fillId="7" borderId="12" applyNumberFormat="0" applyAlignment="0"/>
    <xf numFmtId="0" fontId="9" fillId="7" borderId="12" applyNumberFormat="0" applyAlignment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  <xf numFmtId="0" fontId="16" fillId="0" borderId="0"/>
    <xf numFmtId="0" fontId="11" fillId="0" borderId="0" applyFill="0" applyBorder="0" applyProtection="0">
      <alignment vertical="center"/>
    </xf>
    <xf numFmtId="0" fontId="11" fillId="0" borderId="0" applyFill="0" applyBorder="0" applyProtection="0">
      <alignment vertical="center"/>
    </xf>
    <xf numFmtId="0" fontId="17" fillId="8" borderId="13" applyNumberFormat="0">
      <alignment horizontal="center" vertical="center"/>
    </xf>
    <xf numFmtId="0" fontId="17" fillId="2" borderId="13" applyNumberFormat="0">
      <alignment horizontal="center" vertical="center"/>
    </xf>
    <xf numFmtId="49" fontId="18" fillId="9" borderId="14" applyNumberFormat="0">
      <alignment horizontal="center" vertical="center"/>
    </xf>
    <xf numFmtId="0" fontId="17" fillId="10" borderId="13" applyNumberFormat="0">
      <alignment horizontal="center" vertical="center"/>
    </xf>
    <xf numFmtId="0" fontId="19" fillId="11" borderId="12" applyNumberFormat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6" fillId="2" borderId="15" applyNumberFormat="0" applyFont="0" applyFill="0" applyAlignment="0" applyProtection="0">
      <alignment horizontal="center" vertical="center" wrapText="1"/>
    </xf>
    <xf numFmtId="0" fontId="2" fillId="12" borderId="15" applyNumberFormat="0" applyFont="0" applyAlignment="0" applyProtection="0">
      <alignment horizontal="center" vertical="center" wrapText="1"/>
    </xf>
    <xf numFmtId="0" fontId="27" fillId="0" borderId="0" applyBorder="0">
      <alignment horizontal="center" vertical="center" wrapText="1"/>
    </xf>
    <xf numFmtId="0" fontId="26" fillId="0" borderId="16" applyBorder="0">
      <alignment horizontal="center" vertical="center" wrapText="1"/>
    </xf>
    <xf numFmtId="4" fontId="2" fillId="13" borderId="17" applyBorder="0">
      <alignment horizontal="right"/>
    </xf>
    <xf numFmtId="4" fontId="28" fillId="2" borderId="18">
      <alignment horizontal="right" vertical="center"/>
      <protection locked="0"/>
    </xf>
    <xf numFmtId="49" fontId="2" fillId="0" borderId="0" applyBorder="0">
      <alignment vertical="top"/>
    </xf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30" fillId="0" borderId="0"/>
    <xf numFmtId="0" fontId="31" fillId="0" borderId="0"/>
    <xf numFmtId="0" fontId="32" fillId="0" borderId="0"/>
    <xf numFmtId="0" fontId="1" fillId="0" borderId="0"/>
    <xf numFmtId="0" fontId="30" fillId="0" borderId="0"/>
    <xf numFmtId="0" fontId="33" fillId="0" borderId="0"/>
    <xf numFmtId="0" fontId="34" fillId="12" borderId="0" applyNumberFormat="0" applyBorder="0" applyAlignment="0">
      <alignment horizontal="left" vertical="center"/>
    </xf>
    <xf numFmtId="0" fontId="4" fillId="0" borderId="0"/>
    <xf numFmtId="49" fontId="2" fillId="0" borderId="0" applyBorder="0">
      <alignment vertical="top"/>
    </xf>
    <xf numFmtId="0" fontId="4" fillId="0" borderId="0"/>
    <xf numFmtId="0" fontId="34" fillId="12" borderId="0" applyNumberFormat="0" applyBorder="0" applyAlignment="0">
      <alignment horizontal="left" vertical="center"/>
    </xf>
    <xf numFmtId="0" fontId="34" fillId="12" borderId="0" applyNumberFormat="0" applyBorder="0" applyAlignment="0">
      <alignment horizontal="left" vertical="center"/>
    </xf>
    <xf numFmtId="49" fontId="2" fillId="0" borderId="0" applyBorder="0">
      <alignment vertical="top"/>
    </xf>
    <xf numFmtId="0" fontId="29" fillId="0" borderId="0"/>
    <xf numFmtId="0" fontId="29" fillId="0" borderId="0"/>
    <xf numFmtId="0" fontId="4" fillId="0" borderId="0"/>
    <xf numFmtId="0" fontId="35" fillId="0" borderId="0"/>
    <xf numFmtId="0" fontId="4" fillId="0" borderId="0"/>
    <xf numFmtId="0" fontId="36" fillId="14" borderId="0"/>
    <xf numFmtId="49" fontId="2" fillId="0" borderId="0" applyBorder="0">
      <alignment vertical="top"/>
    </xf>
    <xf numFmtId="0" fontId="4" fillId="0" borderId="0"/>
    <xf numFmtId="49" fontId="2" fillId="12" borderId="0" applyBorder="0">
      <alignment vertical="top"/>
    </xf>
    <xf numFmtId="49" fontId="2" fillId="12" borderId="0" applyBorder="0">
      <alignment vertical="top"/>
    </xf>
    <xf numFmtId="0" fontId="4" fillId="0" borderId="0"/>
    <xf numFmtId="0" fontId="34" fillId="12" borderId="0" applyNumberFormat="0" applyBorder="0" applyAlignment="0">
      <alignment horizontal="left" vertical="center"/>
    </xf>
    <xf numFmtId="49" fontId="34" fillId="0" borderId="0" applyBorder="0">
      <alignment vertical="top"/>
    </xf>
    <xf numFmtId="49" fontId="2" fillId="0" borderId="0" applyBorder="0">
      <alignment vertical="top"/>
    </xf>
    <xf numFmtId="0" fontId="32" fillId="0" borderId="0"/>
    <xf numFmtId="49" fontId="34" fillId="0" borderId="0" applyBorder="0">
      <alignment vertical="top"/>
    </xf>
    <xf numFmtId="0" fontId="33" fillId="0" borderId="0"/>
    <xf numFmtId="0" fontId="33" fillId="0" borderId="0"/>
    <xf numFmtId="0" fontId="33" fillId="0" borderId="0"/>
    <xf numFmtId="0" fontId="33" fillId="0" borderId="0"/>
    <xf numFmtId="0" fontId="4" fillId="0" borderId="0"/>
    <xf numFmtId="0" fontId="37" fillId="15" borderId="18" applyNumberFormat="0" applyAlignment="0">
      <alignment horizontal="center"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2" fillId="16" borderId="0" applyBorder="0">
      <alignment horizontal="right"/>
    </xf>
    <xf numFmtId="4" fontId="2" fillId="16" borderId="0" applyFont="0" applyBorder="0">
      <alignment horizontal="right"/>
    </xf>
    <xf numFmtId="4" fontId="2" fillId="16" borderId="0" applyBorder="0">
      <alignment horizontal="right"/>
    </xf>
    <xf numFmtId="4" fontId="2" fillId="17" borderId="19" applyBorder="0">
      <alignment horizontal="right"/>
    </xf>
    <xf numFmtId="4" fontId="2" fillId="18" borderId="18" applyAlignment="0">
      <alignment vertical="center"/>
    </xf>
    <xf numFmtId="0" fontId="37" fillId="17" borderId="20" applyAlignment="0">
      <alignment horizontal="center" vertical="center" wrapText="1"/>
    </xf>
  </cellStyleXfs>
  <cellXfs count="61">
    <xf numFmtId="49" fontId="0" fillId="0" borderId="0" xfId="0">
      <alignment vertical="top"/>
    </xf>
    <xf numFmtId="49" fontId="3" fillId="2" borderId="0" xfId="0" applyFont="1" applyFill="1" applyAlignment="1" applyProtection="1">
      <alignment horizontal="right" vertical="top" wrapText="1"/>
    </xf>
    <xf numFmtId="49" fontId="3" fillId="2" borderId="0" xfId="0" applyFont="1" applyFill="1" applyProtection="1">
      <alignment vertical="top"/>
    </xf>
    <xf numFmtId="49" fontId="3" fillId="2" borderId="1" xfId="0" applyFont="1" applyFill="1" applyBorder="1" applyAlignment="1" applyProtection="1">
      <alignment horizontal="center" vertical="center" wrapText="1"/>
    </xf>
    <xf numFmtId="49" fontId="3" fillId="2" borderId="1" xfId="0" applyFont="1" applyFill="1" applyBorder="1" applyAlignment="1" applyProtection="1">
      <alignment horizontal="center" vertical="center"/>
    </xf>
    <xf numFmtId="49" fontId="3" fillId="2" borderId="1" xfId="0" applyFont="1" applyFill="1" applyBorder="1" applyAlignment="1" applyProtection="1">
      <alignment horizontal="center" vertical="center" wrapText="1"/>
    </xf>
    <xf numFmtId="49" fontId="3" fillId="2" borderId="2" xfId="0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49" fontId="3" fillId="2" borderId="1" xfId="0" applyFont="1" applyFill="1" applyBorder="1" applyAlignment="1" applyProtection="1">
      <alignment vertical="center" wrapText="1"/>
    </xf>
    <xf numFmtId="4" fontId="3" fillId="2" borderId="1" xfId="0" applyNumberFormat="1" applyFont="1" applyFill="1" applyBorder="1" applyAlignment="1" applyProtection="1">
      <alignment horizontal="center" vertical="center" wrapText="1"/>
    </xf>
    <xf numFmtId="49" fontId="3" fillId="2" borderId="3" xfId="0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vertical="center" wrapText="1"/>
    </xf>
    <xf numFmtId="49" fontId="3" fillId="2" borderId="1" xfId="0" applyFont="1" applyFill="1" applyBorder="1" applyAlignment="1" applyProtection="1">
      <alignment vertical="center" wrapText="1"/>
    </xf>
    <xf numFmtId="49" fontId="3" fillId="2" borderId="4" xfId="0" applyFont="1" applyFill="1" applyBorder="1" applyAlignment="1" applyProtection="1">
      <alignment vertical="center" wrapText="1"/>
    </xf>
    <xf numFmtId="49" fontId="3" fillId="2" borderId="0" xfId="0" applyFont="1" applyFill="1" applyAlignment="1" applyProtection="1">
      <alignment vertical="center" wrapText="1"/>
    </xf>
    <xf numFmtId="0" fontId="3" fillId="2" borderId="0" xfId="0" applyNumberFormat="1" applyFont="1" applyFill="1" applyAlignment="1" applyProtection="1">
      <alignment horizontal="left" vertical="top" wrapText="1"/>
    </xf>
    <xf numFmtId="49" fontId="3" fillId="2" borderId="0" xfId="0" applyFont="1" applyFill="1" applyAlignment="1" applyProtection="1">
      <alignment vertical="top" wrapText="1"/>
    </xf>
    <xf numFmtId="49" fontId="3" fillId="2" borderId="0" xfId="0" applyFont="1" applyFill="1" applyAlignment="1" applyProtection="1">
      <alignment horizontal="right" vertical="center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49" fontId="0" fillId="2" borderId="0" xfId="0" applyFill="1" applyProtection="1">
      <alignment vertical="top"/>
    </xf>
    <xf numFmtId="49" fontId="3" fillId="2" borderId="0" xfId="0" applyFont="1" applyFill="1" applyAlignment="1" applyProtection="1">
      <alignment horizontal="center" vertical="top" wrapText="1"/>
    </xf>
    <xf numFmtId="49" fontId="3" fillId="2" borderId="1" xfId="0" applyFont="1" applyFill="1" applyBorder="1" applyProtection="1">
      <alignment vertical="top"/>
    </xf>
    <xf numFmtId="4" fontId="3" fillId="2" borderId="1" xfId="0" applyNumberFormat="1" applyFont="1" applyFill="1" applyBorder="1" applyAlignment="1" applyProtection="1">
      <alignment vertical="center" wrapText="1"/>
    </xf>
    <xf numFmtId="49" fontId="3" fillId="2" borderId="0" xfId="0" applyFont="1" applyFill="1" applyAlignment="1" applyProtection="1">
      <alignment horizontal="center" vertical="top"/>
    </xf>
    <xf numFmtId="49" fontId="3" fillId="2" borderId="0" xfId="0" applyFont="1" applyFill="1" applyAlignment="1" applyProtection="1">
      <alignment horizontal="right" vertical="top"/>
    </xf>
    <xf numFmtId="49" fontId="3" fillId="2" borderId="5" xfId="0" applyFont="1" applyFill="1" applyBorder="1" applyAlignment="1" applyProtection="1">
      <alignment horizontal="center" vertical="center" wrapText="1"/>
    </xf>
    <xf numFmtId="49" fontId="3" fillId="2" borderId="5" xfId="0" applyFont="1" applyFill="1" applyBorder="1" applyAlignment="1" applyProtection="1">
      <alignment horizontal="center" vertical="center" wrapText="1"/>
    </xf>
    <xf numFmtId="49" fontId="0" fillId="2" borderId="0" xfId="0" applyFont="1" applyFill="1" applyProtection="1">
      <alignment vertical="top"/>
    </xf>
    <xf numFmtId="49" fontId="0" fillId="2" borderId="6" xfId="1" applyNumberFormat="1" applyFont="1" applyFill="1" applyBorder="1" applyAlignment="1" applyProtection="1">
      <alignment horizontal="left" vertical="center" wrapText="1" indent="1"/>
    </xf>
    <xf numFmtId="49" fontId="3" fillId="0" borderId="0" xfId="0" applyFont="1">
      <alignment vertical="top"/>
    </xf>
    <xf numFmtId="49" fontId="3" fillId="0" borderId="0" xfId="0" applyFont="1" applyAlignment="1">
      <alignment horizontal="right" vertical="top" wrapText="1"/>
    </xf>
    <xf numFmtId="49" fontId="3" fillId="0" borderId="0" xfId="0" applyFont="1" applyAlignment="1">
      <alignment vertical="top" wrapText="1"/>
    </xf>
    <xf numFmtId="49" fontId="3" fillId="0" borderId="0" xfId="0" applyFont="1" applyAlignment="1">
      <alignment horizontal="center" vertical="top" wrapText="1"/>
    </xf>
    <xf numFmtId="49" fontId="3" fillId="0" borderId="1" xfId="0" applyFont="1" applyBorder="1" applyAlignment="1">
      <alignment horizontal="center" vertical="center" wrapText="1"/>
    </xf>
    <xf numFmtId="49" fontId="3" fillId="0" borderId="1" xfId="0" applyFont="1" applyBorder="1" applyAlignment="1">
      <alignment horizontal="center" vertical="center" wrapText="1"/>
    </xf>
    <xf numFmtId="49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49" fontId="3" fillId="2" borderId="0" xfId="0" applyFont="1" applyFill="1">
      <alignment vertical="top"/>
    </xf>
    <xf numFmtId="49" fontId="3" fillId="2" borderId="0" xfId="0" applyFont="1" applyFill="1" applyAlignment="1">
      <alignment horizontal="right" vertical="top" wrapText="1"/>
    </xf>
    <xf numFmtId="49" fontId="3" fillId="2" borderId="1" xfId="0" applyFont="1" applyFill="1" applyBorder="1" applyAlignment="1">
      <alignment horizontal="center" vertical="top" wrapText="1"/>
    </xf>
    <xf numFmtId="49" fontId="3" fillId="2" borderId="1" xfId="0" applyFont="1" applyFill="1" applyBorder="1" applyAlignment="1">
      <alignment horizontal="center" vertical="center" wrapText="1"/>
    </xf>
    <xf numFmtId="49" fontId="3" fillId="2" borderId="1" xfId="0" applyFont="1" applyFill="1" applyBorder="1" applyAlignment="1">
      <alignment horizontal="center" vertical="center" wrapText="1"/>
    </xf>
    <xf numFmtId="49" fontId="3" fillId="2" borderId="1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Alignment="1">
      <alignment horizontal="left" vertical="top" wrapText="1"/>
    </xf>
    <xf numFmtId="49" fontId="3" fillId="2" borderId="0" xfId="0" applyFont="1" applyFill="1" applyAlignment="1">
      <alignment horizontal="left" vertical="top" wrapText="1"/>
    </xf>
    <xf numFmtId="49" fontId="3" fillId="2" borderId="0" xfId="0" applyFont="1" applyFill="1" applyAlignment="1">
      <alignment horizontal="right" vertical="top"/>
    </xf>
    <xf numFmtId="49" fontId="0" fillId="2" borderId="0" xfId="0" applyFill="1">
      <alignment vertical="top"/>
    </xf>
    <xf numFmtId="49" fontId="3" fillId="2" borderId="7" xfId="0" applyFont="1" applyFill="1" applyBorder="1" applyAlignment="1">
      <alignment horizontal="center" vertical="center" wrapText="1"/>
    </xf>
    <xf numFmtId="49" fontId="3" fillId="2" borderId="5" xfId="0" applyFont="1" applyFill="1" applyBorder="1" applyAlignment="1">
      <alignment horizontal="center" vertical="center" wrapText="1"/>
    </xf>
    <xf numFmtId="49" fontId="3" fillId="2" borderId="9" xfId="0" applyFont="1" applyFill="1" applyBorder="1" applyAlignment="1">
      <alignment horizontal="center" vertical="center" wrapText="1"/>
    </xf>
    <xf numFmtId="49" fontId="3" fillId="2" borderId="5" xfId="0" applyFont="1" applyFill="1" applyBorder="1" applyAlignment="1">
      <alignment horizontal="center" vertical="center" wrapText="1"/>
    </xf>
    <xf numFmtId="1" fontId="3" fillId="2" borderId="5" xfId="0" applyNumberFormat="1" applyFont="1" applyFill="1" applyBorder="1" applyAlignment="1">
      <alignment horizontal="center" vertical="center" wrapText="1"/>
    </xf>
    <xf numFmtId="49" fontId="3" fillId="2" borderId="10" xfId="0" applyFont="1" applyFill="1" applyBorder="1" applyAlignment="1">
      <alignment horizontal="center" vertical="center" wrapText="1"/>
    </xf>
    <xf numFmtId="49" fontId="3" fillId="2" borderId="11" xfId="0" applyFont="1" applyFill="1" applyBorder="1" applyAlignment="1">
      <alignment horizontal="center" vertical="center" wrapText="1"/>
    </xf>
  </cellXfs>
  <cellStyles count="116">
    <cellStyle name=" 1" xfId="2"/>
    <cellStyle name=" 1 2" xfId="3"/>
    <cellStyle name=" 1_Stage1" xfId="4"/>
    <cellStyle name="_Model_RAB Мой_PR.PROG.WARM.NOTCOMBI.2012.2.16_v1.4(04.04.11) " xfId="5"/>
    <cellStyle name="_Model_RAB Мой_Книга2_PR.PROG.WARM.NOTCOMBI.2012.2.16_v1.4(04.04.11) " xfId="6"/>
    <cellStyle name="_Model_RAB_MRSK_svod_PR.PROG.WARM.NOTCOMBI.2012.2.16_v1.4(04.04.11) " xfId="7"/>
    <cellStyle name="_Model_RAB_MRSK_svod_Книга2_PR.PROG.WARM.NOTCOMBI.2012.2.16_v1.4(04.04.11) " xfId="8"/>
    <cellStyle name="_МОДЕЛЬ_1 (2)_PR.PROG.WARM.NOTCOMBI.2012.2.16_v1.4(04.04.11) " xfId="9"/>
    <cellStyle name="_МОДЕЛЬ_1 (2)_Книга2_PR.PROG.WARM.NOTCOMBI.2012.2.16_v1.4(04.04.11) " xfId="10"/>
    <cellStyle name="_пр 5 тариф RAB_PR.PROG.WARM.NOTCOMBI.2012.2.16_v1.4(04.04.11) " xfId="11"/>
    <cellStyle name="_пр 5 тариф RAB_Книга2_PR.PROG.WARM.NOTCOMBI.2012.2.16_v1.4(04.04.11) " xfId="12"/>
    <cellStyle name="_Расчет RAB_22072008_PR.PROG.WARM.NOTCOMBI.2012.2.16_v1.4(04.04.11) " xfId="13"/>
    <cellStyle name="_Расчет RAB_22072008_Книга2_PR.PROG.WARM.NOTCOMBI.2012.2.16_v1.4(04.04.11) " xfId="14"/>
    <cellStyle name="_Расчет RAB_Лен и МОЭСК_с 2010 года_14.04.2009_со сглаж_version 3.0_без ФСК_PR.PROG.WARM.NOTCOMBI.2012.2.16_v1.4(04.04.11) " xfId="15"/>
    <cellStyle name="_Расчет RAB_Лен и МОЭСК_с 2010 года_14.04.2009_со сглаж_version 3.0_без ФСК_Книга2_PR.PROG.WARM.NOTCOMBI.2012.2.16_v1.4(04.04.11) " xfId="16"/>
    <cellStyle name="Action" xfId="17"/>
    <cellStyle name="Action 2" xfId="18"/>
    <cellStyle name="Cells" xfId="19"/>
    <cellStyle name="Cells 2" xfId="20"/>
    <cellStyle name="Currency [0]" xfId="21"/>
    <cellStyle name="Currency2" xfId="22"/>
    <cellStyle name="DblClick" xfId="23"/>
    <cellStyle name="DblClickWeb" xfId="24"/>
    <cellStyle name="Followed Hyperlink" xfId="25"/>
    <cellStyle name="Formuls" xfId="26"/>
    <cellStyle name="Header" xfId="27"/>
    <cellStyle name="Header 3" xfId="28"/>
    <cellStyle name="Hyperlink" xfId="29"/>
    <cellStyle name="normal" xfId="30"/>
    <cellStyle name="Normal1" xfId="31"/>
    <cellStyle name="Normal2" xfId="32"/>
    <cellStyle name="Percent1" xfId="33"/>
    <cellStyle name="Title" xfId="34"/>
    <cellStyle name="Title 2" xfId="35"/>
    <cellStyle name="Title 4" xfId="36"/>
    <cellStyle name="Title_ZAYAVKA.TEPLO.SETI(v1.0.1)" xfId="37"/>
    <cellStyle name="Ввод  2" xfId="38"/>
    <cellStyle name="Гиперссылка 2" xfId="39"/>
    <cellStyle name="Гиперссылка 2 2" xfId="40"/>
    <cellStyle name="Гиперссылка 2 2 2" xfId="41"/>
    <cellStyle name="Гиперссылка 3" xfId="42"/>
    <cellStyle name="Гиперссылка 4" xfId="43"/>
    <cellStyle name="Гиперссылка 4 2" xfId="44"/>
    <cellStyle name="Гиперссылка 4 2 2" xfId="45"/>
    <cellStyle name="Гиперссылка 4 3" xfId="46"/>
    <cellStyle name="Гиперссылка 4 3 2" xfId="47"/>
    <cellStyle name="Гиперссылка 4 6" xfId="48"/>
    <cellStyle name="Гиперссылка 5" xfId="49"/>
    <cellStyle name="Границы" xfId="50"/>
    <cellStyle name="Заголовки" xfId="51"/>
    <cellStyle name="Заголовок" xfId="52"/>
    <cellStyle name="ЗаголовокСтолбца" xfId="53"/>
    <cellStyle name="Значение" xfId="54"/>
    <cellStyle name="Значения" xfId="55"/>
    <cellStyle name="Обычный" xfId="0" builtinId="0"/>
    <cellStyle name="Обычный 10" xfId="56"/>
    <cellStyle name="Обычный 11" xfId="57"/>
    <cellStyle name="Обычный 11 2" xfId="58"/>
    <cellStyle name="Обычный 11 3" xfId="59"/>
    <cellStyle name="Обычный 12" xfId="60"/>
    <cellStyle name="Обычный 12 2" xfId="61"/>
    <cellStyle name="Обычный 12 2 2" xfId="62"/>
    <cellStyle name="Обычный 12 3" xfId="63"/>
    <cellStyle name="Обычный 12 3 2" xfId="64"/>
    <cellStyle name="Обычный 12 3 2 2" xfId="65"/>
    <cellStyle name="Обычный 12 4" xfId="66"/>
    <cellStyle name="Обычный 12 4 2" xfId="67"/>
    <cellStyle name="Обычный 13" xfId="68"/>
    <cellStyle name="Обычный 14" xfId="69"/>
    <cellStyle name="Обычный 14 2" xfId="70"/>
    <cellStyle name="Обычный 15" xfId="71"/>
    <cellStyle name="Обычный 16" xfId="72"/>
    <cellStyle name="Обычный 2" xfId="73"/>
    <cellStyle name="Обычный 2 10" xfId="74"/>
    <cellStyle name="Обычный 2 10 2" xfId="75"/>
    <cellStyle name="Обычный 2 14" xfId="76"/>
    <cellStyle name="Обычный 2 2" xfId="77"/>
    <cellStyle name="Обычный 2 3" xfId="78"/>
    <cellStyle name="Обычный 2 3 2" xfId="79"/>
    <cellStyle name="Обычный 2 3 2 2" xfId="80"/>
    <cellStyle name="Обычный 2 7" xfId="81"/>
    <cellStyle name="Обычный 2 8" xfId="82"/>
    <cellStyle name="Обычный 2 8 2" xfId="83"/>
    <cellStyle name="Обычный 2_ZAYAVKA.TEPLO.SETI(v1.0.1)" xfId="84"/>
    <cellStyle name="Обычный 3" xfId="85"/>
    <cellStyle name="Обычный 3 2" xfId="86"/>
    <cellStyle name="Обычный 3 3" xfId="87"/>
    <cellStyle name="Обычный 3 3 2" xfId="88"/>
    <cellStyle name="Обычный 3_INV.WARM.Q3.2013(v0.2)" xfId="89"/>
    <cellStyle name="Обычный 4" xfId="90"/>
    <cellStyle name="Обычный 4 2" xfId="91"/>
    <cellStyle name="Обычный 4 3" xfId="92"/>
    <cellStyle name="Обычный 5" xfId="93"/>
    <cellStyle name="Обычный 5 2" xfId="94"/>
    <cellStyle name="Обычный 6" xfId="95"/>
    <cellStyle name="Обычный 7" xfId="96"/>
    <cellStyle name="Обычный 8" xfId="97"/>
    <cellStyle name="Обычный 9" xfId="98"/>
    <cellStyle name="Обычный 9 2" xfId="99"/>
    <cellStyle name="Обычный_Мониторинг инвестиций" xfId="1"/>
    <cellStyle name="Показатели1" xfId="100"/>
    <cellStyle name="Процентный 10" xfId="101"/>
    <cellStyle name="Процентный 2" xfId="102"/>
    <cellStyle name="Процентный 5" xfId="103"/>
    <cellStyle name="Стиль 1" xfId="104"/>
    <cellStyle name="Финансовый 2" xfId="105"/>
    <cellStyle name="Финансовый 2 2" xfId="106"/>
    <cellStyle name="Финансовый 3" xfId="107"/>
    <cellStyle name="Финансовый 3 2_TEHSHEET" xfId="108"/>
    <cellStyle name="Финансовый 4 2" xfId="109"/>
    <cellStyle name="Формула" xfId="110"/>
    <cellStyle name="Формула 3" xfId="111"/>
    <cellStyle name="Формула_GRES.2007.5" xfId="112"/>
    <cellStyle name="ФормулаВБ" xfId="113"/>
    <cellStyle name="Формулы" xfId="114"/>
    <cellStyle name="Шапка таблицы" xfId="1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92;&#1086;&#1092;&#1072;&#1085;&#1086;&#1074;&#1072;/JKH.OPEN.INFO.BALANCE.WARM.57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REESTR_VED"/>
      <sheetName val="REESTR_VT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зменения"/>
      <sheetName val="modList08"/>
      <sheetName val="Инвестиции"/>
      <sheetName val="Ссылки на публикации"/>
      <sheetName val="Комментарии"/>
      <sheetName val="AllSheetsInThisWorkbook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  <sheetName val="Форма 4"/>
      <sheetName val="Таблицы ДОП"/>
      <sheetName val="TEHSHEET"/>
      <sheetName val="PrintForm_4"/>
      <sheetName val="et_union_print"/>
      <sheetName val="dataBuffer"/>
      <sheetName val="Форма 1.3"/>
      <sheetName val="Форма 1.4"/>
      <sheetName val="Форма 1.5"/>
      <sheetName val="Проверка"/>
      <sheetName val="et_union_hor"/>
    </sheetNames>
    <sheetDataSet>
      <sheetData sheetId="0"/>
      <sheetData sheetId="1">
        <row r="3">
          <cell r="B3" t="str">
            <v>Версия 1.0</v>
          </cell>
        </row>
      </sheetData>
      <sheetData sheetId="2"/>
      <sheetData sheetId="3">
        <row r="2">
          <cell r="B2" t="str">
            <v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v>
          </cell>
        </row>
        <row r="3">
          <cell r="B3" t="str">
            <v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v>
          </cell>
        </row>
        <row r="4">
          <cell r="B4" t="str">
            <v>Производство тепловой энергии (мощности) не в режиме комбинированной выработки электрической и тепловой энергии источниками тепловой энергии</v>
          </cell>
        </row>
        <row r="5">
          <cell r="B5" t="str">
            <v>Производство теплоносителя</v>
          </cell>
        </row>
        <row r="6">
          <cell r="B6" t="str">
            <v>Передача тепловой энергии и теплоносителя</v>
          </cell>
        </row>
        <row r="7">
          <cell r="B7" t="str">
            <v>Сбыт тепловой энергии и теплоносителя</v>
          </cell>
        </row>
        <row r="8">
          <cell r="B8" t="str">
            <v>Подключение к системе теплоснабжения</v>
          </cell>
        </row>
        <row r="9">
          <cell r="B9" t="str">
            <v>Поддержание резервной тепловой мощности при отсутствии потребления тепловой энергии</v>
          </cell>
        </row>
      </sheetData>
      <sheetData sheetId="4"/>
      <sheetData sheetId="5">
        <row r="23">
          <cell r="F23" t="str">
            <v>ООО "Региональная теплогенерирующая компания № 3"</v>
          </cell>
        </row>
        <row r="28">
          <cell r="F28" t="str">
            <v>Производство тепловой энергии (мощности) не в режиме комбинированной выработки электрической и тепловой энергии источниками тепловой энергии</v>
          </cell>
        </row>
      </sheetData>
      <sheetData sheetId="6"/>
      <sheetData sheetId="7">
        <row r="10">
          <cell r="G10">
            <v>68327.990000000005</v>
          </cell>
        </row>
        <row r="12">
          <cell r="G12">
            <v>68327.990000000005</v>
          </cell>
        </row>
        <row r="14">
          <cell r="G14">
            <v>65488.115209999989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0</v>
          </cell>
        </row>
        <row r="18">
          <cell r="G18">
            <v>43012.655209999997</v>
          </cell>
        </row>
        <row r="20">
          <cell r="I20" t="str">
            <v>p</v>
          </cell>
          <cell r="K20" t="str">
            <v>Газ природный по регулируемой цене</v>
          </cell>
          <cell r="L20">
            <v>22193.676510000001</v>
          </cell>
          <cell r="M20">
            <v>5.7507000000000001</v>
          </cell>
          <cell r="N20">
            <v>3859.3</v>
          </cell>
          <cell r="O20">
            <v>0</v>
          </cell>
        </row>
        <row r="21">
          <cell r="K21" t="str">
            <v>Газ природный по регулируемой цене</v>
          </cell>
        </row>
        <row r="22">
          <cell r="K22" t="str">
            <v>Газ природный по регулируемой цене</v>
          </cell>
        </row>
        <row r="23">
          <cell r="K23" t="str">
            <v>Газ природный по регулируемой цене</v>
          </cell>
        </row>
        <row r="24">
          <cell r="K24" t="str">
            <v>Газ природный по регулируемой цене</v>
          </cell>
        </row>
        <row r="25">
          <cell r="I25" t="str">
            <v>p</v>
          </cell>
          <cell r="K25" t="str">
            <v>Мазут</v>
          </cell>
          <cell r="L25">
            <v>20818.9787</v>
          </cell>
          <cell r="M25">
            <v>10.894</v>
          </cell>
          <cell r="N25">
            <v>1911.05</v>
          </cell>
          <cell r="O25">
            <v>0</v>
          </cell>
        </row>
        <row r="26">
          <cell r="K26" t="str">
            <v>Мазут</v>
          </cell>
        </row>
        <row r="27">
          <cell r="K27" t="str">
            <v>Мазут</v>
          </cell>
        </row>
        <row r="28">
          <cell r="K28" t="str">
            <v>Мазут</v>
          </cell>
        </row>
        <row r="29">
          <cell r="K29" t="str">
            <v>Мазут</v>
          </cell>
        </row>
        <row r="31">
          <cell r="G31">
            <v>2141.6</v>
          </cell>
        </row>
        <row r="32">
          <cell r="G32">
            <v>4.0232951343227503</v>
          </cell>
        </row>
        <row r="33">
          <cell r="G33">
            <v>532.29999999999995</v>
          </cell>
        </row>
        <row r="34">
          <cell r="G34">
            <v>8.56</v>
          </cell>
        </row>
        <row r="35">
          <cell r="G35">
            <v>37.9</v>
          </cell>
        </row>
        <row r="36">
          <cell r="G36">
            <v>4848.99</v>
          </cell>
        </row>
        <row r="37">
          <cell r="G37">
            <v>1266.6300000000001</v>
          </cell>
        </row>
        <row r="38">
          <cell r="G38">
            <v>5483.2</v>
          </cell>
        </row>
        <row r="39">
          <cell r="G39">
            <v>1289</v>
          </cell>
        </row>
        <row r="40">
          <cell r="G40">
            <v>562.6</v>
          </cell>
        </row>
        <row r="41">
          <cell r="G41">
            <v>1951.46</v>
          </cell>
        </row>
        <row r="42">
          <cell r="G42">
            <v>2502.1799999999998</v>
          </cell>
        </row>
        <row r="43">
          <cell r="G43">
            <v>736.38</v>
          </cell>
        </row>
        <row r="44">
          <cell r="G44">
            <v>1765.8</v>
          </cell>
        </row>
        <row r="46">
          <cell r="G46">
            <v>0</v>
          </cell>
        </row>
        <row r="47">
          <cell r="G47">
            <v>0</v>
          </cell>
        </row>
        <row r="48">
          <cell r="G48">
            <v>0</v>
          </cell>
        </row>
        <row r="50">
          <cell r="G50">
            <v>2383.34</v>
          </cell>
        </row>
        <row r="53">
          <cell r="G53">
            <v>2511</v>
          </cell>
        </row>
        <row r="56">
          <cell r="G56">
            <v>651.29999999999995</v>
          </cell>
        </row>
        <row r="57">
          <cell r="G57">
            <v>0</v>
          </cell>
        </row>
        <row r="58">
          <cell r="G58">
            <v>525</v>
          </cell>
        </row>
        <row r="60">
          <cell r="G60">
            <v>30.7</v>
          </cell>
        </row>
        <row r="64">
          <cell r="G64">
            <v>19.399999999999999</v>
          </cell>
        </row>
        <row r="65">
          <cell r="G65">
            <v>42.53</v>
          </cell>
        </row>
        <row r="66">
          <cell r="G66">
            <v>0</v>
          </cell>
        </row>
        <row r="67">
          <cell r="G67">
            <v>42.53</v>
          </cell>
        </row>
        <row r="68">
          <cell r="G68">
            <v>0</v>
          </cell>
        </row>
        <row r="69">
          <cell r="G69">
            <v>42.53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26</v>
          </cell>
        </row>
        <row r="73">
          <cell r="G73">
            <v>6</v>
          </cell>
        </row>
        <row r="74">
          <cell r="G74">
            <v>167.30778274159417</v>
          </cell>
        </row>
        <row r="78">
          <cell r="G78">
            <v>12.515871149776627</v>
          </cell>
        </row>
        <row r="79">
          <cell r="G79">
            <v>0.8</v>
          </cell>
        </row>
      </sheetData>
      <sheetData sheetId="8"/>
      <sheetData sheetId="9">
        <row r="10">
          <cell r="F10">
            <v>0</v>
          </cell>
        </row>
        <row r="11">
          <cell r="F11">
            <v>0</v>
          </cell>
        </row>
        <row r="13">
          <cell r="F13" t="str">
            <v>не утверждены</v>
          </cell>
        </row>
        <row r="14">
          <cell r="F14" t="str">
            <v>не утверждены</v>
          </cell>
        </row>
        <row r="15">
          <cell r="F15">
            <v>0</v>
          </cell>
        </row>
        <row r="16">
          <cell r="F16">
            <v>0</v>
          </cell>
        </row>
      </sheetData>
      <sheetData sheetId="10"/>
      <sheetData sheetId="11"/>
      <sheetData sheetId="12">
        <row r="12">
          <cell r="I12" t="str">
            <v/>
          </cell>
        </row>
        <row r="18">
          <cell r="I18">
            <v>0</v>
          </cell>
        </row>
        <row r="19">
          <cell r="L19" t="str">
            <v>y</v>
          </cell>
        </row>
        <row r="20">
          <cell r="L20" t="str">
            <v>i</v>
          </cell>
        </row>
        <row r="22">
          <cell r="L22" t="str">
            <v>y</v>
          </cell>
        </row>
        <row r="23">
          <cell r="L23" t="str">
            <v>i</v>
          </cell>
        </row>
        <row r="80">
          <cell r="I80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15">
          <cell r="G15" t="str">
            <v/>
          </cell>
          <cell r="H15" t="str">
            <v/>
          </cell>
          <cell r="I15" t="str">
            <v/>
          </cell>
        </row>
        <row r="16">
          <cell r="G16" t="str">
            <v/>
          </cell>
          <cell r="H16" t="str">
            <v>Да</v>
          </cell>
          <cell r="I16" t="str">
            <v/>
          </cell>
        </row>
        <row r="17">
          <cell r="G17" t="str">
            <v/>
          </cell>
          <cell r="H17" t="str">
            <v/>
          </cell>
          <cell r="I17" t="str">
            <v/>
          </cell>
        </row>
        <row r="18">
          <cell r="G18" t="str">
            <v>Да</v>
          </cell>
          <cell r="H18" t="str">
            <v/>
          </cell>
          <cell r="I18" t="str">
            <v/>
          </cell>
        </row>
        <row r="19">
          <cell r="G19" t="str">
            <v/>
          </cell>
          <cell r="H19" t="str">
            <v/>
          </cell>
          <cell r="I19" t="str">
            <v/>
          </cell>
        </row>
        <row r="20">
          <cell r="G20" t="str">
            <v/>
          </cell>
          <cell r="H20" t="str">
            <v/>
          </cell>
          <cell r="I20" t="str">
            <v/>
          </cell>
        </row>
        <row r="21">
          <cell r="G21" t="str">
            <v/>
          </cell>
          <cell r="H21" t="str">
            <v/>
          </cell>
          <cell r="I21" t="str">
            <v/>
          </cell>
        </row>
        <row r="22">
          <cell r="G22" t="str">
            <v/>
          </cell>
          <cell r="H22" t="str">
            <v/>
          </cell>
          <cell r="I22" t="str">
            <v/>
          </cell>
        </row>
      </sheetData>
      <sheetData sheetId="43">
        <row r="2">
          <cell r="D2">
            <v>2013</v>
          </cell>
          <cell r="I2" t="str">
            <v>общий</v>
          </cell>
          <cell r="O2" t="str">
            <v>Конкурс</v>
          </cell>
          <cell r="P2" t="str">
            <v>кредиты банков</v>
          </cell>
          <cell r="V2" t="str">
            <v>Корректировка ранее раскрытой информации</v>
          </cell>
        </row>
        <row r="3">
          <cell r="D3">
            <v>2014</v>
          </cell>
          <cell r="I3" t="str">
            <v>общий с учетом освобождения от уплаты НДС</v>
          </cell>
          <cell r="O3" t="str">
            <v>Аукцион</v>
          </cell>
          <cell r="P3" t="str">
            <v>кредиты иностранных банков</v>
          </cell>
          <cell r="V3" t="str">
            <v>Изменения в раскрытой ранее информации</v>
          </cell>
        </row>
        <row r="4">
          <cell r="D4">
            <v>2015</v>
          </cell>
          <cell r="I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O4" t="str">
            <v>Аукцион в электронной форме</v>
          </cell>
          <cell r="P4" t="str">
            <v>заемные ср-ва др. организаций</v>
          </cell>
          <cell r="V4" t="str">
            <v>Первичное раскрытие информации</v>
          </cell>
        </row>
        <row r="5">
          <cell r="D5">
            <v>2016</v>
          </cell>
          <cell r="O5" t="str">
            <v>Запрос котировок</v>
          </cell>
          <cell r="P5" t="str">
            <v>федеральный бюджет</v>
          </cell>
        </row>
        <row r="6">
          <cell r="D6">
            <v>2017</v>
          </cell>
          <cell r="O6" t="str">
            <v>Единственный поставщик</v>
          </cell>
          <cell r="P6" t="str">
            <v>бюджет субъекта РФ</v>
          </cell>
        </row>
        <row r="7">
          <cell r="O7" t="str">
            <v>Иное</v>
          </cell>
          <cell r="P7" t="str">
            <v>бюджет муниципального образования</v>
          </cell>
        </row>
        <row r="8">
          <cell r="P8" t="str">
            <v>ср-ва внебюджетных фондов</v>
          </cell>
        </row>
        <row r="9">
          <cell r="P9" t="str">
            <v>прибыль, направляемая на инвестиции</v>
          </cell>
        </row>
        <row r="10">
          <cell r="P10" t="str">
            <v>амортизация</v>
          </cell>
        </row>
        <row r="11">
          <cell r="P11" t="str">
            <v>инвестиционная надбавка к тарифу</v>
          </cell>
        </row>
        <row r="12">
          <cell r="P12" t="str">
            <v>плата за подключение</v>
          </cell>
        </row>
        <row r="13">
          <cell r="P13" t="str">
            <v>прочие средства</v>
          </cell>
        </row>
        <row r="31">
          <cell r="M31" t="str">
            <v>Газ природный по регулируемой цене</v>
          </cell>
        </row>
        <row r="32">
          <cell r="M32" t="str">
            <v>Газ природный по нерегулируемой цене</v>
          </cell>
        </row>
        <row r="33">
          <cell r="M33" t="str">
            <v>Уголь</v>
          </cell>
        </row>
        <row r="34">
          <cell r="M34" t="str">
            <v>Мазут</v>
          </cell>
        </row>
        <row r="35">
          <cell r="M35" t="str">
            <v>Дизельное топливо</v>
          </cell>
        </row>
        <row r="36">
          <cell r="M36" t="str">
            <v>Дрова</v>
          </cell>
        </row>
        <row r="37">
          <cell r="M37" t="str">
            <v>Электроэнергия</v>
          </cell>
        </row>
        <row r="38">
          <cell r="M38" t="str">
            <v>Прочее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rintForm_1_3"/>
  <dimension ref="A1:O166"/>
  <sheetViews>
    <sheetView showGridLines="0" tabSelected="1" topLeftCell="A142" zoomScaleNormal="100" workbookViewId="0">
      <selection activeCell="C166" sqref="C166"/>
    </sheetView>
  </sheetViews>
  <sheetFormatPr defaultRowHeight="13.5"/>
  <cols>
    <col min="1" max="1" width="6" style="2" customWidth="1"/>
    <col min="2" max="2" width="42.42578125" style="2" customWidth="1"/>
    <col min="3" max="3" width="15.85546875" style="20" customWidth="1"/>
    <col min="4" max="4" width="15.5703125" style="2" customWidth="1"/>
    <col min="5" max="5" width="9.140625" style="2"/>
    <col min="6" max="6" width="11.85546875" style="2" customWidth="1"/>
    <col min="7" max="7" width="10.85546875" style="2" customWidth="1"/>
    <col min="8" max="10" width="9.140625" style="2"/>
    <col min="11" max="11" width="13.140625" style="2" customWidth="1"/>
    <col min="12" max="16384" width="9.140625" style="2"/>
  </cols>
  <sheetData>
    <row r="1" spans="1:4">
      <c r="A1" s="1" t="s">
        <v>0</v>
      </c>
      <c r="B1" s="1"/>
      <c r="C1" s="1"/>
      <c r="D1" s="1"/>
    </row>
    <row r="2" spans="1:4">
      <c r="A2" s="3" t="s">
        <v>1</v>
      </c>
      <c r="B2" s="4"/>
      <c r="C2" s="4"/>
      <c r="D2" s="4"/>
    </row>
    <row r="3" spans="1:4">
      <c r="A3" s="5" t="s">
        <v>2</v>
      </c>
      <c r="B3" s="5" t="s">
        <v>3</v>
      </c>
      <c r="C3" s="5" t="s">
        <v>4</v>
      </c>
      <c r="D3" s="5" t="s">
        <v>5</v>
      </c>
    </row>
    <row r="4" spans="1:4">
      <c r="A4" s="5">
        <v>1</v>
      </c>
      <c r="B4" s="5">
        <v>2</v>
      </c>
      <c r="C4" s="6">
        <v>3</v>
      </c>
      <c r="D4" s="7">
        <v>4</v>
      </c>
    </row>
    <row r="5" spans="1:4">
      <c r="A5" s="5">
        <v>1</v>
      </c>
      <c r="B5" s="8" t="s">
        <v>6</v>
      </c>
      <c r="C5" s="6" t="s">
        <v>7</v>
      </c>
      <c r="D5" s="9">
        <f>'[1]Показатели (факт)'!G12</f>
        <v>68327.990000000005</v>
      </c>
    </row>
    <row r="6" spans="1:4" ht="27">
      <c r="A6" s="3">
        <v>2</v>
      </c>
      <c r="B6" s="8" t="s">
        <v>8</v>
      </c>
      <c r="C6" s="10" t="s">
        <v>7</v>
      </c>
      <c r="D6" s="9">
        <f>List02_p3</f>
        <v>65488.115209999989</v>
      </c>
    </row>
    <row r="7" spans="1:4" ht="27">
      <c r="A7" s="3"/>
      <c r="B7" s="8" t="s">
        <v>9</v>
      </c>
      <c r="C7" s="10" t="s">
        <v>7</v>
      </c>
      <c r="D7" s="9">
        <f>'[1]Показатели (факт)'!G15</f>
        <v>0</v>
      </c>
    </row>
    <row r="8" spans="1:4">
      <c r="A8" s="3"/>
      <c r="B8" s="8" t="s">
        <v>10</v>
      </c>
      <c r="C8" s="10" t="s">
        <v>7</v>
      </c>
      <c r="D8" s="9">
        <f>'[1]Показатели (факт)'!G16</f>
        <v>0</v>
      </c>
    </row>
    <row r="9" spans="1:4">
      <c r="A9" s="3"/>
      <c r="B9" s="8" t="s">
        <v>11</v>
      </c>
      <c r="C9" s="10" t="s">
        <v>7</v>
      </c>
      <c r="D9" s="9">
        <f>'[1]Показатели (факт)'!G17</f>
        <v>0</v>
      </c>
    </row>
    <row r="10" spans="1:4" ht="40.5">
      <c r="A10" s="3"/>
      <c r="B10" s="8" t="s">
        <v>12</v>
      </c>
      <c r="C10" s="10" t="s">
        <v>7</v>
      </c>
      <c r="D10" s="9">
        <f>'[1]Показатели (факт)'!G18</f>
        <v>43012.655209999997</v>
      </c>
    </row>
    <row r="11" spans="1:4" ht="27">
      <c r="A11" s="3"/>
      <c r="B11" s="8" t="s">
        <v>13</v>
      </c>
      <c r="C11" s="10" t="s">
        <v>7</v>
      </c>
      <c r="D11" s="9">
        <f>'[1]Показатели (факт)'!G31</f>
        <v>2141.6</v>
      </c>
    </row>
    <row r="12" spans="1:4">
      <c r="A12" s="3"/>
      <c r="B12" s="8" t="s">
        <v>14</v>
      </c>
      <c r="C12" s="6" t="s">
        <v>15</v>
      </c>
      <c r="D12" s="9">
        <f>'[1]Показатели (факт)'!G32</f>
        <v>4.0232951343227503</v>
      </c>
    </row>
    <row r="13" spans="1:4">
      <c r="A13" s="3"/>
      <c r="B13" s="8" t="s">
        <v>16</v>
      </c>
      <c r="C13" s="6" t="s">
        <v>17</v>
      </c>
      <c r="D13" s="9">
        <f>'[1]Показатели (факт)'!G33</f>
        <v>532.29999999999995</v>
      </c>
    </row>
    <row r="14" spans="1:4" ht="27">
      <c r="A14" s="3"/>
      <c r="B14" s="8" t="s">
        <v>18</v>
      </c>
      <c r="C14" s="10" t="s">
        <v>7</v>
      </c>
      <c r="D14" s="9">
        <f>'[1]Показатели (факт)'!G34</f>
        <v>8.56</v>
      </c>
    </row>
    <row r="15" spans="1:4" ht="27">
      <c r="A15" s="3"/>
      <c r="B15" s="8" t="s">
        <v>19</v>
      </c>
      <c r="C15" s="10" t="s">
        <v>7</v>
      </c>
      <c r="D15" s="9">
        <f>'[1]Показатели (факт)'!G35</f>
        <v>37.9</v>
      </c>
    </row>
    <row r="16" spans="1:4" ht="27">
      <c r="A16" s="3"/>
      <c r="B16" s="8" t="s">
        <v>20</v>
      </c>
      <c r="C16" s="10" t="s">
        <v>7</v>
      </c>
      <c r="D16" s="9">
        <f>'[1]Показатели (факт)'!G36+'[1]Показатели (факт)'!G37</f>
        <v>6115.62</v>
      </c>
    </row>
    <row r="17" spans="1:4">
      <c r="A17" s="3"/>
      <c r="B17" s="8" t="s">
        <v>21</v>
      </c>
      <c r="C17" s="10" t="s">
        <v>7</v>
      </c>
      <c r="D17" s="9">
        <f>'[1]Показатели (факт)'!G36</f>
        <v>4848.99</v>
      </c>
    </row>
    <row r="18" spans="1:4" ht="40.5">
      <c r="A18" s="3"/>
      <c r="B18" s="8" t="s">
        <v>22</v>
      </c>
      <c r="C18" s="10" t="s">
        <v>7</v>
      </c>
      <c r="D18" s="9">
        <f>'[1]Показатели (факт)'!G38+'[1]Показатели (факт)'!G39</f>
        <v>6772.2</v>
      </c>
    </row>
    <row r="19" spans="1:4">
      <c r="A19" s="3"/>
      <c r="B19" s="8" t="s">
        <v>21</v>
      </c>
      <c r="C19" s="10" t="s">
        <v>7</v>
      </c>
      <c r="D19" s="9">
        <f>'[1]Показатели (факт)'!G38</f>
        <v>5483.2</v>
      </c>
    </row>
    <row r="20" spans="1:4" ht="27">
      <c r="A20" s="3"/>
      <c r="B20" s="8" t="s">
        <v>23</v>
      </c>
      <c r="C20" s="10" t="s">
        <v>7</v>
      </c>
      <c r="D20" s="9">
        <f>'[1]Показатели (факт)'!G40</f>
        <v>562.6</v>
      </c>
    </row>
    <row r="21" spans="1:4" ht="27">
      <c r="A21" s="3"/>
      <c r="B21" s="8" t="s">
        <v>24</v>
      </c>
      <c r="C21" s="10" t="s">
        <v>7</v>
      </c>
      <c r="D21" s="9">
        <f>'[1]Показатели (факт)'!G41</f>
        <v>1951.46</v>
      </c>
    </row>
    <row r="22" spans="1:4">
      <c r="A22" s="3"/>
      <c r="B22" s="8" t="s">
        <v>25</v>
      </c>
      <c r="C22" s="10" t="s">
        <v>7</v>
      </c>
      <c r="D22" s="9">
        <f>'[1]Показатели (факт)'!G42</f>
        <v>2502.1799999999998</v>
      </c>
    </row>
    <row r="23" spans="1:4">
      <c r="A23" s="3"/>
      <c r="B23" s="8" t="s">
        <v>26</v>
      </c>
      <c r="C23" s="10" t="s">
        <v>7</v>
      </c>
      <c r="D23" s="9">
        <f>'[1]Показатели (факт)'!G43</f>
        <v>736.38</v>
      </c>
    </row>
    <row r="24" spans="1:4">
      <c r="A24" s="3"/>
      <c r="B24" s="8" t="s">
        <v>27</v>
      </c>
      <c r="C24" s="10" t="s">
        <v>7</v>
      </c>
      <c r="D24" s="9">
        <f>'[1]Показатели (факт)'!G44</f>
        <v>1765.8</v>
      </c>
    </row>
    <row r="25" spans="1:4">
      <c r="A25" s="3"/>
      <c r="B25" s="8" t="s">
        <v>28</v>
      </c>
      <c r="C25" s="10" t="s">
        <v>7</v>
      </c>
      <c r="D25" s="9">
        <f>'[1]Показатели (факт)'!G45</f>
        <v>0</v>
      </c>
    </row>
    <row r="26" spans="1:4">
      <c r="A26" s="3"/>
      <c r="B26" s="8" t="s">
        <v>26</v>
      </c>
      <c r="C26" s="10" t="s">
        <v>7</v>
      </c>
      <c r="D26" s="9">
        <f>'[1]Показатели (факт)'!G46</f>
        <v>0</v>
      </c>
    </row>
    <row r="27" spans="1:4">
      <c r="A27" s="3"/>
      <c r="B27" s="8" t="s">
        <v>27</v>
      </c>
      <c r="C27" s="10" t="s">
        <v>7</v>
      </c>
      <c r="D27" s="9">
        <f>'[1]Показатели (факт)'!G47</f>
        <v>0</v>
      </c>
    </row>
    <row r="28" spans="1:4" ht="81">
      <c r="A28" s="3"/>
      <c r="B28" s="11" t="s">
        <v>29</v>
      </c>
      <c r="C28" s="10" t="s">
        <v>7</v>
      </c>
      <c r="D28" s="9">
        <f>List02_costs_OPS</f>
        <v>0</v>
      </c>
    </row>
    <row r="29" spans="1:4" ht="40.5">
      <c r="A29" s="3"/>
      <c r="B29" s="8" t="s">
        <v>30</v>
      </c>
      <c r="C29" s="10" t="s">
        <v>7</v>
      </c>
      <c r="D29" s="9">
        <f>'[1]Показатели (факт)'!G50</f>
        <v>2383.34</v>
      </c>
    </row>
    <row r="30" spans="1:4" ht="27">
      <c r="A30" s="3">
        <v>3</v>
      </c>
      <c r="B30" s="8" t="s">
        <v>31</v>
      </c>
      <c r="C30" s="10" t="s">
        <v>7</v>
      </c>
      <c r="D30" s="9">
        <f>'[1]Показатели (факт)'!G54</f>
        <v>0</v>
      </c>
    </row>
    <row r="31" spans="1:4" ht="40.5">
      <c r="A31" s="3"/>
      <c r="B31" s="8" t="s">
        <v>32</v>
      </c>
      <c r="C31" s="10" t="s">
        <v>7</v>
      </c>
      <c r="D31" s="9">
        <f>'[1]Показатели (факт)'!G55</f>
        <v>0</v>
      </c>
    </row>
    <row r="32" spans="1:4">
      <c r="A32" s="3" t="s">
        <v>33</v>
      </c>
      <c r="B32" s="8" t="s">
        <v>34</v>
      </c>
      <c r="C32" s="10" t="s">
        <v>7</v>
      </c>
      <c r="D32" s="9">
        <f>'[1]Показатели (факт)'!G56</f>
        <v>651.29999999999995</v>
      </c>
    </row>
    <row r="33" spans="1:4" ht="27">
      <c r="A33" s="3"/>
      <c r="B33" s="8" t="s">
        <v>35</v>
      </c>
      <c r="C33" s="10" t="s">
        <v>7</v>
      </c>
      <c r="D33" s="9">
        <f>'[1]Показатели (факт)'!G57</f>
        <v>0</v>
      </c>
    </row>
    <row r="34" spans="1:4">
      <c r="A34" s="3"/>
      <c r="B34" s="8" t="s">
        <v>36</v>
      </c>
      <c r="C34" s="10" t="s">
        <v>7</v>
      </c>
      <c r="D34" s="9">
        <f>'[1]Показатели (факт)'!G58</f>
        <v>525</v>
      </c>
    </row>
    <row r="35" spans="1:4" ht="27">
      <c r="A35" s="5">
        <v>5</v>
      </c>
      <c r="B35" s="8" t="s">
        <v>37</v>
      </c>
      <c r="C35" s="10" t="s">
        <v>7</v>
      </c>
      <c r="D35" s="9">
        <f>List02_p4</f>
        <v>2511</v>
      </c>
    </row>
    <row r="36" spans="1:4" ht="67.5">
      <c r="A36" s="5">
        <v>6</v>
      </c>
      <c r="B36" s="8" t="s">
        <v>38</v>
      </c>
      <c r="C36" s="12" t="s">
        <v>39</v>
      </c>
      <c r="D36" s="13"/>
    </row>
    <row r="37" spans="1:4" ht="54">
      <c r="A37" s="5">
        <v>7</v>
      </c>
      <c r="B37" s="8" t="s">
        <v>40</v>
      </c>
      <c r="C37" s="6" t="s">
        <v>41</v>
      </c>
      <c r="D37" s="9">
        <f>'[1]Показатели (факт)'!G60</f>
        <v>30.7</v>
      </c>
    </row>
    <row r="38" spans="1:4" ht="27">
      <c r="A38" s="5">
        <v>8</v>
      </c>
      <c r="B38" s="8" t="s">
        <v>42</v>
      </c>
      <c r="C38" s="6" t="s">
        <v>41</v>
      </c>
      <c r="D38" s="9">
        <f>'[1]Показатели (факт)'!G64</f>
        <v>19.399999999999999</v>
      </c>
    </row>
    <row r="39" spans="1:4" ht="40.5">
      <c r="A39" s="5">
        <v>9</v>
      </c>
      <c r="B39" s="8" t="s">
        <v>43</v>
      </c>
      <c r="C39" s="6" t="s">
        <v>44</v>
      </c>
      <c r="D39" s="9">
        <f>'[1]Показатели (факт)'!G65</f>
        <v>42.53</v>
      </c>
    </row>
    <row r="40" spans="1:4" ht="40.5">
      <c r="A40" s="5">
        <v>10</v>
      </c>
      <c r="B40" s="8" t="s">
        <v>45</v>
      </c>
      <c r="C40" s="6" t="s">
        <v>44</v>
      </c>
      <c r="D40" s="9">
        <f>'[1]Показатели (факт)'!G66</f>
        <v>0</v>
      </c>
    </row>
    <row r="41" spans="1:4" ht="40.5">
      <c r="A41" s="3">
        <v>11</v>
      </c>
      <c r="B41" s="8" t="s">
        <v>46</v>
      </c>
      <c r="C41" s="6" t="s">
        <v>44</v>
      </c>
      <c r="D41" s="9">
        <f>'[1]Показатели (факт)'!G67</f>
        <v>42.53</v>
      </c>
    </row>
    <row r="42" spans="1:4">
      <c r="A42" s="3"/>
      <c r="B42" s="8" t="s">
        <v>47</v>
      </c>
      <c r="C42" s="6" t="s">
        <v>44</v>
      </c>
      <c r="D42" s="9">
        <f>'[1]Показатели (факт)'!G68</f>
        <v>0</v>
      </c>
    </row>
    <row r="43" spans="1:4" ht="27">
      <c r="A43" s="3"/>
      <c r="B43" s="8" t="s">
        <v>48</v>
      </c>
      <c r="C43" s="6" t="s">
        <v>44</v>
      </c>
      <c r="D43" s="9">
        <f>'[1]Показатели (факт)'!G69</f>
        <v>42.53</v>
      </c>
    </row>
    <row r="44" spans="1:4" ht="40.5">
      <c r="A44" s="5">
        <v>12</v>
      </c>
      <c r="B44" s="8" t="s">
        <v>49</v>
      </c>
      <c r="C44" s="6" t="s">
        <v>50</v>
      </c>
      <c r="D44" s="9">
        <f>'[1]Показатели (факт)'!G70</f>
        <v>0</v>
      </c>
    </row>
    <row r="45" spans="1:4">
      <c r="A45" s="5">
        <v>13</v>
      </c>
      <c r="B45" s="8" t="s">
        <v>51</v>
      </c>
      <c r="C45" s="6" t="s">
        <v>44</v>
      </c>
      <c r="D45" s="9">
        <f>'[1]Показатели (факт)'!G71</f>
        <v>0</v>
      </c>
    </row>
    <row r="46" spans="1:4" ht="27">
      <c r="A46" s="5">
        <v>14</v>
      </c>
      <c r="B46" s="8" t="s">
        <v>52</v>
      </c>
      <c r="C46" s="6" t="s">
        <v>53</v>
      </c>
      <c r="D46" s="9">
        <f>'[1]Показатели (факт)'!G72</f>
        <v>26</v>
      </c>
    </row>
    <row r="47" spans="1:4" ht="27">
      <c r="A47" s="5">
        <v>15</v>
      </c>
      <c r="B47" s="8" t="s">
        <v>54</v>
      </c>
      <c r="C47" s="6" t="s">
        <v>53</v>
      </c>
      <c r="D47" s="9">
        <f>'[1]Показатели (факт)'!G73</f>
        <v>6</v>
      </c>
    </row>
    <row r="48" spans="1:4" ht="54">
      <c r="A48" s="5">
        <v>16</v>
      </c>
      <c r="B48" s="8" t="s">
        <v>55</v>
      </c>
      <c r="C48" s="6" t="s">
        <v>56</v>
      </c>
      <c r="D48" s="9">
        <f>'[1]Показатели (факт)'!G74</f>
        <v>167.30778274159417</v>
      </c>
    </row>
    <row r="49" spans="1:15" ht="54">
      <c r="A49" s="5">
        <v>17</v>
      </c>
      <c r="B49" s="8" t="s">
        <v>57</v>
      </c>
      <c r="C49" s="6" t="s">
        <v>58</v>
      </c>
      <c r="D49" s="9">
        <f>'[1]Показатели (факт)'!G78</f>
        <v>12.515871149776627</v>
      </c>
    </row>
    <row r="50" spans="1:15" ht="54">
      <c r="A50" s="5">
        <v>18</v>
      </c>
      <c r="B50" s="8" t="s">
        <v>59</v>
      </c>
      <c r="C50" s="6" t="s">
        <v>60</v>
      </c>
      <c r="D50" s="9">
        <f>'[1]Показатели (факт)'!G79</f>
        <v>0.8</v>
      </c>
    </row>
    <row r="52" spans="1:15">
      <c r="A52" s="14" t="s">
        <v>61</v>
      </c>
      <c r="B52" s="14"/>
      <c r="C52" s="14"/>
      <c r="D52" s="14"/>
    </row>
    <row r="53" spans="1:15">
      <c r="A53" s="15" t="s">
        <v>62</v>
      </c>
      <c r="B53" s="15"/>
      <c r="C53" s="15"/>
      <c r="D53" s="15"/>
    </row>
    <row r="54" spans="1:15">
      <c r="A54" s="16" t="s">
        <v>63</v>
      </c>
      <c r="B54" s="16"/>
      <c r="C54" s="16"/>
      <c r="D54" s="16"/>
    </row>
    <row r="55" spans="1:15">
      <c r="A55" s="16" t="s">
        <v>64</v>
      </c>
      <c r="B55" s="16"/>
      <c r="C55" s="16"/>
      <c r="D55" s="16"/>
    </row>
    <row r="58" spans="1:15">
      <c r="C58" s="2"/>
      <c r="H58" s="17" t="s">
        <v>65</v>
      </c>
    </row>
    <row r="59" spans="1:15">
      <c r="A59" s="3" t="s">
        <v>66</v>
      </c>
      <c r="B59" s="3"/>
      <c r="C59" s="3"/>
      <c r="D59" s="3"/>
      <c r="E59" s="3"/>
      <c r="F59" s="3"/>
      <c r="G59" s="3"/>
      <c r="H59" s="3"/>
    </row>
    <row r="60" spans="1:15">
      <c r="A60" s="3" t="s">
        <v>2</v>
      </c>
      <c r="B60" s="3" t="s">
        <v>67</v>
      </c>
      <c r="C60" s="3" t="s">
        <v>68</v>
      </c>
      <c r="D60" s="3" t="s">
        <v>69</v>
      </c>
      <c r="E60" s="3" t="s">
        <v>70</v>
      </c>
      <c r="F60" s="3"/>
      <c r="G60" s="3" t="s">
        <v>71</v>
      </c>
      <c r="H60" s="3" t="s">
        <v>72</v>
      </c>
    </row>
    <row r="61" spans="1:15" ht="27">
      <c r="A61" s="3"/>
      <c r="B61" s="3"/>
      <c r="C61" s="3"/>
      <c r="D61" s="3"/>
      <c r="E61" s="5" t="s">
        <v>73</v>
      </c>
      <c r="F61" s="5" t="s">
        <v>74</v>
      </c>
      <c r="G61" s="3"/>
      <c r="H61" s="3"/>
      <c r="O61" s="2" t="s">
        <v>75</v>
      </c>
    </row>
    <row r="62" spans="1:15" ht="11.25" customHeight="1">
      <c r="A62" s="5">
        <v>1</v>
      </c>
      <c r="B62" s="5">
        <v>2</v>
      </c>
      <c r="C62" s="5">
        <v>3</v>
      </c>
      <c r="D62" s="5">
        <v>4</v>
      </c>
      <c r="E62" s="5">
        <v>5</v>
      </c>
      <c r="F62" s="5">
        <v>6</v>
      </c>
      <c r="G62" s="5">
        <v>7</v>
      </c>
      <c r="H62" s="5">
        <v>8</v>
      </c>
    </row>
    <row r="63" spans="1:15" ht="15" customHeight="1">
      <c r="A63" s="5">
        <v>1</v>
      </c>
      <c r="B63" s="8" t="s">
        <v>76</v>
      </c>
      <c r="C63" s="18">
        <f>SUMIF('[1]Показатели (факт)'!K20:K30,'Форма 1.3'!B63,'[1]Показатели (факт)'!L20:L30)</f>
        <v>0</v>
      </c>
      <c r="D63" s="18">
        <f>SUMIF('[1]Показатели (факт)'!K20:K30,'Форма 1.3'!B63,'[1]Показатели (факт)'!M20:M30)</f>
        <v>0</v>
      </c>
      <c r="E63" s="5" t="s">
        <v>77</v>
      </c>
      <c r="F63" s="18">
        <f>SUMIF('[1]Показатели (факт)'!K20:K30,'Форма 1.3'!B63,'[1]Показатели (факт)'!N20:N30)</f>
        <v>0</v>
      </c>
      <c r="G63" s="5" t="s">
        <v>78</v>
      </c>
      <c r="H63" s="18">
        <f>SUMIF('[1]Показатели (факт)'!K20:K30,'Форма 1.3'!B63,'[1]Показатели (факт)'!O20:O30)</f>
        <v>0</v>
      </c>
    </row>
    <row r="64" spans="1:15" ht="15" customHeight="1">
      <c r="A64" s="5">
        <v>2</v>
      </c>
      <c r="B64" s="8" t="s">
        <v>79</v>
      </c>
      <c r="C64" s="18">
        <f>SUMIF('[1]Показатели (факт)'!K20:K30,'Форма 1.3'!B64,'[1]Показатели (факт)'!L20:L30)</f>
        <v>22193.676510000001</v>
      </c>
      <c r="D64" s="18">
        <f>SUMIF('[1]Показатели (факт)'!K20:K30,'Форма 1.3'!B64,'[1]Показатели (факт)'!M20:M30)</f>
        <v>5.7507000000000001</v>
      </c>
      <c r="E64" s="5" t="s">
        <v>77</v>
      </c>
      <c r="F64" s="18">
        <f>SUMIF('[1]Показатели (факт)'!K20:K30,'Форма 1.3'!B64,'[1]Показатели (факт)'!N20:N30)</f>
        <v>3859.3</v>
      </c>
      <c r="G64" s="5" t="s">
        <v>78</v>
      </c>
      <c r="H64" s="18">
        <f>SUMIF('[1]Показатели (факт)'!K20:K30,'Форма 1.3'!B64,'[1]Показатели (факт)'!O20:O30)</f>
        <v>0</v>
      </c>
    </row>
    <row r="65" spans="1:12" ht="15" customHeight="1">
      <c r="A65" s="5">
        <v>3</v>
      </c>
      <c r="B65" s="8" t="s">
        <v>80</v>
      </c>
      <c r="C65" s="18">
        <f>SUMIF('[1]Показатели (факт)'!K20:K30,'Форма 1.3'!B65,'[1]Показатели (факт)'!L20:L30)</f>
        <v>0</v>
      </c>
      <c r="D65" s="18">
        <f>SUMIF('[1]Показатели (факт)'!K20:K30,'Форма 1.3'!B65,'[1]Показатели (факт)'!M20:M30)</f>
        <v>0</v>
      </c>
      <c r="E65" s="5" t="s">
        <v>81</v>
      </c>
      <c r="F65" s="18">
        <f>SUMIF('[1]Показатели (факт)'!K20:K30,'Форма 1.3'!B65,'[1]Показатели (факт)'!N20:N30)</f>
        <v>0</v>
      </c>
      <c r="G65" s="5" t="s">
        <v>78</v>
      </c>
      <c r="H65" s="18">
        <f>SUMIF('[1]Показатели (факт)'!K20:K30,'Форма 1.3'!B65,'[1]Показатели (факт)'!O20:O30)</f>
        <v>0</v>
      </c>
    </row>
    <row r="66" spans="1:12" ht="15" customHeight="1">
      <c r="A66" s="5">
        <v>4</v>
      </c>
      <c r="B66" s="8" t="s">
        <v>82</v>
      </c>
      <c r="C66" s="18">
        <f>SUMIF('[1]Показатели (факт)'!K20:K30,'Форма 1.3'!B66,'[1]Показатели (факт)'!L20:L30)</f>
        <v>20818.9787</v>
      </c>
      <c r="D66" s="18">
        <f>SUMIF('[1]Показатели (факт)'!K20:K30,'Форма 1.3'!B66,'[1]Показатели (факт)'!M20:M30)</f>
        <v>10.894</v>
      </c>
      <c r="E66" s="5" t="s">
        <v>81</v>
      </c>
      <c r="F66" s="18">
        <f>SUMIF('[1]Показатели (факт)'!K20:K30,'Форма 1.3'!B66,'[1]Показатели (факт)'!N20:N30)</f>
        <v>1911.05</v>
      </c>
      <c r="G66" s="5" t="s">
        <v>78</v>
      </c>
      <c r="H66" s="18">
        <f>SUMIF('[1]Показатели (факт)'!K20:K30,'Форма 1.3'!B66,'[1]Показатели (факт)'!O20:O30)</f>
        <v>0</v>
      </c>
    </row>
    <row r="67" spans="1:12" ht="15" customHeight="1">
      <c r="A67" s="5">
        <v>5</v>
      </c>
      <c r="B67" s="8" t="s">
        <v>83</v>
      </c>
      <c r="C67" s="18">
        <f>SUMIF('[1]Показатели (факт)'!K20:K30,'Форма 1.3'!B67,'[1]Показатели (факт)'!L20:L30)</f>
        <v>0</v>
      </c>
      <c r="D67" s="18">
        <f>SUMIF('[1]Показатели (факт)'!K20:K30,'Форма 1.3'!B67,'[1]Показатели (факт)'!M20:M30)</f>
        <v>0</v>
      </c>
      <c r="E67" s="5" t="s">
        <v>81</v>
      </c>
      <c r="F67" s="18">
        <f>SUMIF('[1]Показатели (факт)'!K20:K30,'Форма 1.3'!B67,'[1]Показатели (факт)'!N20:N30)</f>
        <v>0</v>
      </c>
      <c r="G67" s="5" t="s">
        <v>78</v>
      </c>
      <c r="H67" s="18">
        <f>SUMIF('[1]Показатели (факт)'!K20:K30,'Форма 1.3'!B67,'[1]Показатели (факт)'!O20:O30)</f>
        <v>0</v>
      </c>
    </row>
    <row r="68" spans="1:12" ht="15" customHeight="1">
      <c r="A68" s="5">
        <v>6</v>
      </c>
      <c r="B68" s="8" t="s">
        <v>84</v>
      </c>
      <c r="C68" s="18">
        <f>SUMIF('[1]Показатели (факт)'!K20:K30,'Форма 1.3'!B68,'[1]Показатели (факт)'!L20:L30)</f>
        <v>0</v>
      </c>
      <c r="D68" s="18">
        <f>SUMIF('[1]Показатели (факт)'!K20:K30,'Форма 1.3'!B68,'[1]Показатели (факт)'!M20:M30)</f>
        <v>0</v>
      </c>
      <c r="E68" s="5" t="s">
        <v>81</v>
      </c>
      <c r="F68" s="18">
        <f>SUMIF('[1]Показатели (факт)'!K20:K30,'Форма 1.3'!B68,'[1]Показатели (факт)'!N20:N30)</f>
        <v>0</v>
      </c>
      <c r="G68" s="5" t="s">
        <v>78</v>
      </c>
      <c r="H68" s="18">
        <f>SUMIF('[1]Показатели (факт)'!K20:K30,'Форма 1.3'!B68,'[1]Показатели (факт)'!O20:O30)</f>
        <v>0</v>
      </c>
    </row>
    <row r="69" spans="1:12" ht="15" customHeight="1">
      <c r="A69" s="5">
        <v>7</v>
      </c>
      <c r="B69" s="8" t="s">
        <v>85</v>
      </c>
      <c r="C69" s="18">
        <f>SUMIF('[1]Показатели (факт)'!K20:K30,'Форма 1.3'!B69,'[1]Показатели (факт)'!L20:L30)</f>
        <v>0</v>
      </c>
      <c r="D69" s="18">
        <f>SUMIF('[1]Показатели (факт)'!K20:K30,'Форма 1.3'!B69,'[1]Показатели (факт)'!M20:M30)</f>
        <v>0</v>
      </c>
      <c r="E69" s="5" t="s">
        <v>17</v>
      </c>
      <c r="F69" s="18">
        <f>SUMIF('[1]Показатели (факт)'!K20:K30,'Форма 1.3'!B69,'[1]Показатели (факт)'!N20:N30)</f>
        <v>0</v>
      </c>
      <c r="G69" s="5" t="s">
        <v>78</v>
      </c>
      <c r="H69" s="18">
        <f>SUMIF('[1]Показатели (факт)'!K20:K30,'Форма 1.3'!B69,'[1]Показатели (факт)'!O20:O30)</f>
        <v>0</v>
      </c>
    </row>
    <row r="70" spans="1:12" ht="15" customHeight="1">
      <c r="A70" s="5">
        <v>8</v>
      </c>
      <c r="B70" s="8" t="s">
        <v>86</v>
      </c>
      <c r="C70" s="18">
        <f>SUMIF('[1]Показатели (факт)'!K20:K30,"прочее",'[1]Показатели (факт)'!L20:L30)</f>
        <v>0</v>
      </c>
      <c r="D70" s="18">
        <f>SUMIF('[1]Показатели (факт)'!K20:K30,"прочее",'[1]Показатели (факт)'!M20:M30)</f>
        <v>0</v>
      </c>
      <c r="E70" s="5"/>
      <c r="F70" s="18">
        <f>SUMIF('[1]Показатели (факт)'!K20:K30,"прочее",'[1]Показатели (факт)'!N20:N30)</f>
        <v>0</v>
      </c>
      <c r="G70" s="5" t="s">
        <v>78</v>
      </c>
      <c r="H70" s="18">
        <f>SUMIF('[1]Показатели (факт)'!K20:K30,"прочее",'[1]Показатели (факт)'!O20:O30)</f>
        <v>0</v>
      </c>
    </row>
    <row r="72" spans="1:12">
      <c r="A72" s="2" t="s">
        <v>87</v>
      </c>
      <c r="B72" s="19"/>
      <c r="C72" s="19"/>
    </row>
    <row r="74" spans="1:12" ht="14.25" customHeight="1"/>
    <row r="75" spans="1:12">
      <c r="C75" s="2"/>
      <c r="G75" s="2" t="s">
        <v>88</v>
      </c>
      <c r="I75" s="19"/>
    </row>
    <row r="76" spans="1:12" ht="15.75" customHeight="1">
      <c r="A76" s="3" t="s">
        <v>89</v>
      </c>
      <c r="B76" s="3"/>
      <c r="C76" s="3"/>
      <c r="D76" s="3"/>
      <c r="E76" s="3"/>
      <c r="F76" s="3"/>
      <c r="G76" s="3"/>
      <c r="I76" s="19"/>
    </row>
    <row r="77" spans="1:12" ht="15.75" customHeight="1">
      <c r="A77" s="3" t="s">
        <v>90</v>
      </c>
      <c r="B77" s="3"/>
      <c r="C77" s="3" t="s">
        <v>91</v>
      </c>
      <c r="D77" s="3"/>
      <c r="E77" s="3"/>
      <c r="F77" s="3"/>
      <c r="G77" s="3"/>
      <c r="I77" s="19"/>
    </row>
    <row r="78" spans="1:12" ht="15.75" customHeight="1">
      <c r="A78" s="3" t="s">
        <v>92</v>
      </c>
      <c r="B78" s="3"/>
      <c r="C78" s="3"/>
      <c r="D78" s="3" t="s">
        <v>93</v>
      </c>
      <c r="E78" s="3"/>
      <c r="F78" s="3"/>
      <c r="G78" s="3"/>
      <c r="I78" s="19"/>
      <c r="J78" s="19"/>
      <c r="K78" s="19"/>
      <c r="L78" s="19"/>
    </row>
    <row r="79" spans="1:12" ht="47.25" customHeight="1">
      <c r="A79" s="3" t="s">
        <v>2</v>
      </c>
      <c r="B79" s="5" t="s">
        <v>94</v>
      </c>
      <c r="C79" s="5" t="s">
        <v>95</v>
      </c>
      <c r="D79" s="5" t="s">
        <v>96</v>
      </c>
      <c r="E79" s="3" t="s">
        <v>97</v>
      </c>
      <c r="F79" s="3" t="s">
        <v>98</v>
      </c>
      <c r="G79" s="3" t="s">
        <v>99</v>
      </c>
      <c r="I79" s="19"/>
      <c r="J79" s="19"/>
      <c r="K79" s="19"/>
      <c r="L79" s="19"/>
    </row>
    <row r="80" spans="1:12" ht="27">
      <c r="A80" s="3"/>
      <c r="B80" s="5" t="s">
        <v>100</v>
      </c>
      <c r="C80" s="5" t="s">
        <v>100</v>
      </c>
      <c r="D80" s="5" t="s">
        <v>100</v>
      </c>
      <c r="E80" s="3"/>
      <c r="F80" s="3"/>
      <c r="G80" s="3"/>
      <c r="I80" s="19"/>
      <c r="J80" s="19"/>
      <c r="K80" s="19"/>
      <c r="L80" s="19"/>
    </row>
    <row r="81" spans="1:12">
      <c r="A81" s="5">
        <v>1</v>
      </c>
      <c r="B81" s="5">
        <v>2</v>
      </c>
      <c r="C81" s="5">
        <v>3</v>
      </c>
      <c r="D81" s="5">
        <v>4</v>
      </c>
      <c r="E81" s="5">
        <v>5</v>
      </c>
      <c r="F81" s="5">
        <v>6</v>
      </c>
      <c r="G81" s="5">
        <v>7</v>
      </c>
      <c r="I81" s="19"/>
      <c r="J81" s="19"/>
      <c r="K81" s="19"/>
      <c r="L81" s="19"/>
    </row>
    <row r="82" spans="1:12">
      <c r="A82" s="21"/>
      <c r="B82" s="22" t="str">
        <f>IF('[1]Таблицы ДОП'!D15 = 0, "",'[1]Таблицы ДОП'!D15)</f>
        <v/>
      </c>
      <c r="C82" s="9" t="str">
        <f>IF('[1]Таблицы ДОП'!E15 = 0, "",'[1]Таблицы ДОП'!E15)</f>
        <v/>
      </c>
      <c r="D82" s="9" t="str">
        <f>IF('[1]Таблицы ДОП'!F15 = 0, "",'[1]Таблицы ДОП'!F15)</f>
        <v/>
      </c>
      <c r="E82" s="9" t="str">
        <f>IF('[1]Таблицы ДОП'!G15 = 0, "",'[1]Таблицы ДОП'!G15)</f>
        <v/>
      </c>
      <c r="F82" s="9" t="str">
        <f>IF('[1]Таблицы ДОП'!H15 = 0, "",'[1]Таблицы ДОП'!H15)</f>
        <v/>
      </c>
      <c r="G82" s="9" t="str">
        <f>IF('[1]Таблицы ДОП'!I15 = 0, "",'[1]Таблицы ДОП'!I15)</f>
        <v/>
      </c>
      <c r="I82" s="19"/>
      <c r="J82" s="19"/>
      <c r="K82" s="19"/>
      <c r="L82" s="19"/>
    </row>
    <row r="83" spans="1:12">
      <c r="D83" s="23"/>
      <c r="E83" s="23"/>
      <c r="F83" s="23"/>
      <c r="G83" s="23"/>
    </row>
    <row r="84" spans="1:12">
      <c r="A84" s="3" t="s">
        <v>89</v>
      </c>
      <c r="B84" s="3"/>
      <c r="C84" s="3"/>
      <c r="D84" s="3"/>
      <c r="E84" s="3"/>
      <c r="F84" s="3"/>
      <c r="G84" s="3"/>
    </row>
    <row r="85" spans="1:12">
      <c r="A85" s="3" t="s">
        <v>90</v>
      </c>
      <c r="B85" s="3"/>
      <c r="C85" s="3" t="s">
        <v>101</v>
      </c>
      <c r="D85" s="3"/>
      <c r="E85" s="3"/>
      <c r="F85" s="3"/>
      <c r="G85" s="3"/>
    </row>
    <row r="86" spans="1:12">
      <c r="A86" s="3" t="s">
        <v>92</v>
      </c>
      <c r="B86" s="3"/>
      <c r="C86" s="3"/>
      <c r="D86" s="3" t="s">
        <v>93</v>
      </c>
      <c r="E86" s="3"/>
      <c r="F86" s="3"/>
      <c r="G86" s="3"/>
    </row>
    <row r="87" spans="1:12">
      <c r="A87" s="3" t="s">
        <v>2</v>
      </c>
      <c r="B87" s="5" t="s">
        <v>94</v>
      </c>
      <c r="C87" s="5" t="s">
        <v>95</v>
      </c>
      <c r="D87" s="5" t="s">
        <v>96</v>
      </c>
      <c r="E87" s="3" t="s">
        <v>97</v>
      </c>
      <c r="F87" s="3" t="s">
        <v>98</v>
      </c>
      <c r="G87" s="3" t="s">
        <v>99</v>
      </c>
    </row>
    <row r="88" spans="1:12" ht="27">
      <c r="A88" s="3"/>
      <c r="B88" s="5" t="s">
        <v>100</v>
      </c>
      <c r="C88" s="5" t="s">
        <v>100</v>
      </c>
      <c r="D88" s="5" t="s">
        <v>100</v>
      </c>
      <c r="E88" s="3"/>
      <c r="F88" s="3"/>
      <c r="G88" s="3"/>
    </row>
    <row r="89" spans="1:12">
      <c r="A89" s="5">
        <v>1</v>
      </c>
      <c r="B89" s="5">
        <v>2</v>
      </c>
      <c r="C89" s="5">
        <v>3</v>
      </c>
      <c r="D89" s="5">
        <v>4</v>
      </c>
      <c r="E89" s="5">
        <v>5</v>
      </c>
      <c r="F89" s="5">
        <v>6</v>
      </c>
      <c r="G89" s="5">
        <v>7</v>
      </c>
    </row>
    <row r="90" spans="1:12">
      <c r="A90" s="21"/>
      <c r="B90" s="22" t="str">
        <f>IF('[1]Таблицы ДОП'!D16 = 0, "",'[1]Таблицы ДОП'!D16)</f>
        <v/>
      </c>
      <c r="C90" s="22" t="str">
        <f>IF('[1]Таблицы ДОП'!E16 = 0, "",'[1]Таблицы ДОП'!E16)</f>
        <v/>
      </c>
      <c r="D90" s="22" t="str">
        <f>IF('[1]Таблицы ДОП'!F16 = 0, "",'[1]Таблицы ДОП'!F16)</f>
        <v/>
      </c>
      <c r="E90" s="22" t="str">
        <f>IF('[1]Таблицы ДОП'!G16 = 0, "",'[1]Таблицы ДОП'!G16)</f>
        <v/>
      </c>
      <c r="F90" s="22" t="str">
        <f>IF('[1]Таблицы ДОП'!H16 = 0, "",'[1]Таблицы ДОП'!H16)</f>
        <v>Да</v>
      </c>
      <c r="G90" s="22" t="str">
        <f>IF('[1]Таблицы ДОП'!I16 = 0, "",'[1]Таблицы ДОП'!I16)</f>
        <v/>
      </c>
      <c r="I90" s="19"/>
      <c r="J90" s="19"/>
      <c r="K90" s="19"/>
      <c r="L90" s="19"/>
    </row>
    <row r="92" spans="1:12">
      <c r="A92" s="3" t="s">
        <v>89</v>
      </c>
      <c r="B92" s="3"/>
      <c r="C92" s="3"/>
      <c r="D92" s="3"/>
      <c r="E92" s="3"/>
      <c r="F92" s="3"/>
      <c r="G92" s="3"/>
    </row>
    <row r="93" spans="1:12">
      <c r="A93" s="3" t="s">
        <v>90</v>
      </c>
      <c r="B93" s="3"/>
      <c r="C93" s="3" t="s">
        <v>80</v>
      </c>
      <c r="D93" s="3"/>
      <c r="E93" s="3"/>
      <c r="F93" s="3"/>
      <c r="G93" s="3"/>
    </row>
    <row r="94" spans="1:12">
      <c r="A94" s="3" t="s">
        <v>92</v>
      </c>
      <c r="B94" s="3"/>
      <c r="C94" s="3"/>
      <c r="D94" s="3" t="s">
        <v>93</v>
      </c>
      <c r="E94" s="3"/>
      <c r="F94" s="3"/>
      <c r="G94" s="3"/>
    </row>
    <row r="95" spans="1:12">
      <c r="A95" s="3" t="s">
        <v>2</v>
      </c>
      <c r="B95" s="5" t="s">
        <v>94</v>
      </c>
      <c r="C95" s="5" t="s">
        <v>95</v>
      </c>
      <c r="D95" s="5" t="s">
        <v>96</v>
      </c>
      <c r="E95" s="3" t="s">
        <v>97</v>
      </c>
      <c r="F95" s="3" t="s">
        <v>98</v>
      </c>
      <c r="G95" s="3" t="s">
        <v>99</v>
      </c>
    </row>
    <row r="96" spans="1:12" ht="27">
      <c r="A96" s="3"/>
      <c r="B96" s="5" t="s">
        <v>100</v>
      </c>
      <c r="C96" s="5" t="s">
        <v>100</v>
      </c>
      <c r="D96" s="5" t="s">
        <v>100</v>
      </c>
      <c r="E96" s="3"/>
      <c r="F96" s="3"/>
      <c r="G96" s="3"/>
    </row>
    <row r="97" spans="1:12">
      <c r="A97" s="5">
        <v>1</v>
      </c>
      <c r="B97" s="5">
        <v>2</v>
      </c>
      <c r="C97" s="5">
        <v>3</v>
      </c>
      <c r="D97" s="5">
        <v>4</v>
      </c>
      <c r="E97" s="5">
        <v>5</v>
      </c>
      <c r="F97" s="5">
        <v>6</v>
      </c>
      <c r="G97" s="5">
        <v>7</v>
      </c>
    </row>
    <row r="98" spans="1:12">
      <c r="A98" s="21"/>
      <c r="B98" s="22" t="str">
        <f>IF('[1]Таблицы ДОП'!D17 = 0, "",'[1]Таблицы ДОП'!D17)</f>
        <v/>
      </c>
      <c r="C98" s="22" t="str">
        <f>IF('[1]Таблицы ДОП'!E17 = 0, "",'[1]Таблицы ДОП'!E17)</f>
        <v/>
      </c>
      <c r="D98" s="22" t="str">
        <f>IF('[1]Таблицы ДОП'!F17 = 0, "",'[1]Таблицы ДОП'!F17)</f>
        <v/>
      </c>
      <c r="E98" s="22" t="str">
        <f>IF('[1]Таблицы ДОП'!G17 = 0, "",'[1]Таблицы ДОП'!G17)</f>
        <v/>
      </c>
      <c r="F98" s="22" t="str">
        <f>IF('[1]Таблицы ДОП'!H17 = 0, "",'[1]Таблицы ДОП'!H17)</f>
        <v/>
      </c>
      <c r="G98" s="22" t="str">
        <f>IF('[1]Таблицы ДОП'!I17 = 0, "",'[1]Таблицы ДОП'!I17)</f>
        <v/>
      </c>
      <c r="I98" s="19"/>
      <c r="J98" s="19"/>
      <c r="K98" s="19"/>
      <c r="L98" s="19"/>
    </row>
    <row r="100" spans="1:12">
      <c r="A100" s="3" t="s">
        <v>89</v>
      </c>
      <c r="B100" s="3"/>
      <c r="C100" s="3"/>
      <c r="D100" s="3"/>
      <c r="E100" s="3"/>
      <c r="F100" s="3"/>
      <c r="G100" s="3"/>
    </row>
    <row r="101" spans="1:12">
      <c r="A101" s="3" t="s">
        <v>90</v>
      </c>
      <c r="B101" s="3"/>
      <c r="C101" s="3" t="s">
        <v>82</v>
      </c>
      <c r="D101" s="3"/>
      <c r="E101" s="3"/>
      <c r="F101" s="3"/>
      <c r="G101" s="3"/>
    </row>
    <row r="102" spans="1:12">
      <c r="A102" s="3" t="s">
        <v>92</v>
      </c>
      <c r="B102" s="3"/>
      <c r="C102" s="3"/>
      <c r="D102" s="3" t="s">
        <v>93</v>
      </c>
      <c r="E102" s="3"/>
      <c r="F102" s="3"/>
      <c r="G102" s="3"/>
    </row>
    <row r="103" spans="1:12">
      <c r="A103" s="3" t="s">
        <v>2</v>
      </c>
      <c r="B103" s="5" t="s">
        <v>94</v>
      </c>
      <c r="C103" s="5" t="s">
        <v>95</v>
      </c>
      <c r="D103" s="5" t="s">
        <v>96</v>
      </c>
      <c r="E103" s="3" t="s">
        <v>97</v>
      </c>
      <c r="F103" s="3" t="s">
        <v>98</v>
      </c>
      <c r="G103" s="3" t="s">
        <v>99</v>
      </c>
    </row>
    <row r="104" spans="1:12" ht="27">
      <c r="A104" s="3"/>
      <c r="B104" s="5" t="s">
        <v>100</v>
      </c>
      <c r="C104" s="5" t="s">
        <v>100</v>
      </c>
      <c r="D104" s="5" t="s">
        <v>100</v>
      </c>
      <c r="E104" s="3"/>
      <c r="F104" s="3"/>
      <c r="G104" s="3"/>
    </row>
    <row r="105" spans="1:12">
      <c r="A105" s="5">
        <v>1</v>
      </c>
      <c r="B105" s="5">
        <v>2</v>
      </c>
      <c r="C105" s="5">
        <v>3</v>
      </c>
      <c r="D105" s="5">
        <v>4</v>
      </c>
      <c r="E105" s="5">
        <v>5</v>
      </c>
      <c r="F105" s="5">
        <v>6</v>
      </c>
      <c r="G105" s="5">
        <v>7</v>
      </c>
    </row>
    <row r="106" spans="1:12">
      <c r="A106" s="21"/>
      <c r="B106" s="22" t="str">
        <f>IF('[1]Таблицы ДОП'!D18 = 0, "",'[1]Таблицы ДОП'!D18)</f>
        <v/>
      </c>
      <c r="C106" s="22" t="str">
        <f>IF('[1]Таблицы ДОП'!E18 = 0, "",'[1]Таблицы ДОП'!E18)</f>
        <v/>
      </c>
      <c r="D106" s="22" t="str">
        <f>IF('[1]Таблицы ДОП'!F18 = 0, "",'[1]Таблицы ДОП'!F18)</f>
        <v/>
      </c>
      <c r="E106" s="22" t="str">
        <f>IF('[1]Таблицы ДОП'!G18 = 0, "",'[1]Таблицы ДОП'!G18)</f>
        <v>Да</v>
      </c>
      <c r="F106" s="22" t="str">
        <f>IF('[1]Таблицы ДОП'!H18 = 0, "",'[1]Таблицы ДОП'!H18)</f>
        <v/>
      </c>
      <c r="G106" s="22" t="str">
        <f>IF('[1]Таблицы ДОП'!I18 = 0, "",'[1]Таблицы ДОП'!I18)</f>
        <v/>
      </c>
      <c r="I106" s="19"/>
      <c r="J106" s="19"/>
      <c r="K106" s="19"/>
      <c r="L106" s="19"/>
    </row>
    <row r="108" spans="1:12">
      <c r="A108" s="3" t="s">
        <v>89</v>
      </c>
      <c r="B108" s="3"/>
      <c r="C108" s="3"/>
      <c r="D108" s="3"/>
      <c r="E108" s="3"/>
      <c r="F108" s="3"/>
      <c r="G108" s="3"/>
    </row>
    <row r="109" spans="1:12">
      <c r="A109" s="3" t="s">
        <v>90</v>
      </c>
      <c r="B109" s="3"/>
      <c r="C109" s="3" t="s">
        <v>83</v>
      </c>
      <c r="D109" s="3"/>
      <c r="E109" s="3"/>
      <c r="F109" s="3"/>
      <c r="G109" s="3"/>
    </row>
    <row r="110" spans="1:12">
      <c r="A110" s="3" t="s">
        <v>92</v>
      </c>
      <c r="B110" s="3"/>
      <c r="C110" s="3"/>
      <c r="D110" s="3" t="s">
        <v>93</v>
      </c>
      <c r="E110" s="3"/>
      <c r="F110" s="3"/>
      <c r="G110" s="3"/>
    </row>
    <row r="111" spans="1:12">
      <c r="A111" s="3" t="s">
        <v>2</v>
      </c>
      <c r="B111" s="5" t="s">
        <v>94</v>
      </c>
      <c r="C111" s="5" t="s">
        <v>95</v>
      </c>
      <c r="D111" s="5" t="s">
        <v>96</v>
      </c>
      <c r="E111" s="3" t="s">
        <v>97</v>
      </c>
      <c r="F111" s="3" t="s">
        <v>98</v>
      </c>
      <c r="G111" s="3" t="s">
        <v>99</v>
      </c>
    </row>
    <row r="112" spans="1:12" ht="27">
      <c r="A112" s="3"/>
      <c r="B112" s="5" t="s">
        <v>100</v>
      </c>
      <c r="C112" s="5" t="s">
        <v>100</v>
      </c>
      <c r="D112" s="5" t="s">
        <v>100</v>
      </c>
      <c r="E112" s="3"/>
      <c r="F112" s="3"/>
      <c r="G112" s="3"/>
    </row>
    <row r="113" spans="1:12">
      <c r="A113" s="5">
        <v>1</v>
      </c>
      <c r="B113" s="5">
        <v>2</v>
      </c>
      <c r="C113" s="5">
        <v>3</v>
      </c>
      <c r="D113" s="5">
        <v>4</v>
      </c>
      <c r="E113" s="5">
        <v>5</v>
      </c>
      <c r="F113" s="5">
        <v>6</v>
      </c>
      <c r="G113" s="5">
        <v>7</v>
      </c>
    </row>
    <row r="114" spans="1:12">
      <c r="A114" s="21"/>
      <c r="B114" s="22" t="str">
        <f>IF('[1]Таблицы ДОП'!D19 = 0, "",'[1]Таблицы ДОП'!D19)</f>
        <v/>
      </c>
      <c r="C114" s="22" t="str">
        <f>IF('[1]Таблицы ДОП'!E19 = 0, "",'[1]Таблицы ДОП'!E19)</f>
        <v/>
      </c>
      <c r="D114" s="22" t="str">
        <f>IF('[1]Таблицы ДОП'!F19 = 0, "",'[1]Таблицы ДОП'!F19)</f>
        <v/>
      </c>
      <c r="E114" s="22" t="str">
        <f>IF('[1]Таблицы ДОП'!G19 = 0, "",'[1]Таблицы ДОП'!G19)</f>
        <v/>
      </c>
      <c r="F114" s="22" t="str">
        <f>IF('[1]Таблицы ДОП'!H19 = 0, "",'[1]Таблицы ДОП'!H19)</f>
        <v/>
      </c>
      <c r="G114" s="22" t="str">
        <f>IF('[1]Таблицы ДОП'!I19 = 0, "",'[1]Таблицы ДОП'!I19)</f>
        <v/>
      </c>
      <c r="I114" s="19"/>
      <c r="J114" s="19"/>
      <c r="K114" s="19"/>
      <c r="L114" s="19"/>
    </row>
    <row r="116" spans="1:12">
      <c r="A116" s="3" t="s">
        <v>89</v>
      </c>
      <c r="B116" s="3"/>
      <c r="C116" s="3"/>
      <c r="D116" s="3"/>
      <c r="E116" s="3"/>
      <c r="F116" s="3"/>
      <c r="G116" s="3"/>
    </row>
    <row r="117" spans="1:12">
      <c r="A117" s="3" t="s">
        <v>90</v>
      </c>
      <c r="B117" s="3"/>
      <c r="C117" s="3" t="s">
        <v>84</v>
      </c>
      <c r="D117" s="3"/>
      <c r="E117" s="3"/>
      <c r="F117" s="3"/>
      <c r="G117" s="3"/>
    </row>
    <row r="118" spans="1:12">
      <c r="A118" s="3" t="s">
        <v>92</v>
      </c>
      <c r="B118" s="3"/>
      <c r="C118" s="3"/>
      <c r="D118" s="3" t="s">
        <v>93</v>
      </c>
      <c r="E118" s="3"/>
      <c r="F118" s="3"/>
      <c r="G118" s="3"/>
    </row>
    <row r="119" spans="1:12">
      <c r="A119" s="3" t="s">
        <v>2</v>
      </c>
      <c r="B119" s="5" t="s">
        <v>94</v>
      </c>
      <c r="C119" s="5" t="s">
        <v>95</v>
      </c>
      <c r="D119" s="5" t="s">
        <v>96</v>
      </c>
      <c r="E119" s="3" t="s">
        <v>97</v>
      </c>
      <c r="F119" s="3" t="s">
        <v>98</v>
      </c>
      <c r="G119" s="3" t="s">
        <v>99</v>
      </c>
    </row>
    <row r="120" spans="1:12" ht="27">
      <c r="A120" s="3"/>
      <c r="B120" s="5" t="s">
        <v>100</v>
      </c>
      <c r="C120" s="5" t="s">
        <v>100</v>
      </c>
      <c r="D120" s="5" t="s">
        <v>100</v>
      </c>
      <c r="E120" s="3"/>
      <c r="F120" s="3"/>
      <c r="G120" s="3"/>
    </row>
    <row r="121" spans="1:12">
      <c r="A121" s="5">
        <v>1</v>
      </c>
      <c r="B121" s="5">
        <v>2</v>
      </c>
      <c r="C121" s="5">
        <v>3</v>
      </c>
      <c r="D121" s="5">
        <v>4</v>
      </c>
      <c r="E121" s="5">
        <v>5</v>
      </c>
      <c r="F121" s="5">
        <v>6</v>
      </c>
      <c r="G121" s="5">
        <v>7</v>
      </c>
    </row>
    <row r="122" spans="1:12">
      <c r="A122" s="21"/>
      <c r="B122" s="22" t="str">
        <f>IF('[1]Таблицы ДОП'!D20 = 0, "",'[1]Таблицы ДОП'!D20)</f>
        <v/>
      </c>
      <c r="C122" s="22" t="str">
        <f>IF('[1]Таблицы ДОП'!E20 = 0, "",'[1]Таблицы ДОП'!E20)</f>
        <v/>
      </c>
      <c r="D122" s="22" t="str">
        <f>IF('[1]Таблицы ДОП'!F20 = 0, "",'[1]Таблицы ДОП'!F20)</f>
        <v/>
      </c>
      <c r="E122" s="22" t="str">
        <f>IF('[1]Таблицы ДОП'!G20 = 0, "",'[1]Таблицы ДОП'!G20)</f>
        <v/>
      </c>
      <c r="F122" s="22" t="str">
        <f>IF('[1]Таблицы ДОП'!H20 = 0, "",'[1]Таблицы ДОП'!H20)</f>
        <v/>
      </c>
      <c r="G122" s="22" t="str">
        <f>IF('[1]Таблицы ДОП'!I20 = 0, "",'[1]Таблицы ДОП'!I20)</f>
        <v/>
      </c>
      <c r="I122" s="19"/>
      <c r="J122" s="19"/>
      <c r="K122" s="19"/>
      <c r="L122" s="19"/>
    </row>
    <row r="124" spans="1:12">
      <c r="A124" s="3" t="s">
        <v>89</v>
      </c>
      <c r="B124" s="3"/>
      <c r="C124" s="3"/>
      <c r="D124" s="3"/>
      <c r="E124" s="3"/>
      <c r="F124" s="3"/>
      <c r="G124" s="3"/>
    </row>
    <row r="125" spans="1:12">
      <c r="A125" s="3" t="s">
        <v>90</v>
      </c>
      <c r="B125" s="3"/>
      <c r="C125" s="3" t="s">
        <v>85</v>
      </c>
      <c r="D125" s="3"/>
      <c r="E125" s="3"/>
      <c r="F125" s="3"/>
      <c r="G125" s="3"/>
    </row>
    <row r="126" spans="1:12">
      <c r="A126" s="3" t="s">
        <v>92</v>
      </c>
      <c r="B126" s="3"/>
      <c r="C126" s="3"/>
      <c r="D126" s="3" t="s">
        <v>93</v>
      </c>
      <c r="E126" s="3"/>
      <c r="F126" s="3"/>
      <c r="G126" s="3"/>
    </row>
    <row r="127" spans="1:12">
      <c r="A127" s="3" t="s">
        <v>2</v>
      </c>
      <c r="B127" s="5" t="s">
        <v>94</v>
      </c>
      <c r="C127" s="5" t="s">
        <v>95</v>
      </c>
      <c r="D127" s="5" t="s">
        <v>96</v>
      </c>
      <c r="E127" s="3" t="s">
        <v>97</v>
      </c>
      <c r="F127" s="3" t="s">
        <v>98</v>
      </c>
      <c r="G127" s="3" t="s">
        <v>99</v>
      </c>
    </row>
    <row r="128" spans="1:12" ht="27">
      <c r="A128" s="3"/>
      <c r="B128" s="5" t="s">
        <v>100</v>
      </c>
      <c r="C128" s="5" t="s">
        <v>100</v>
      </c>
      <c r="D128" s="5" t="s">
        <v>100</v>
      </c>
      <c r="E128" s="3"/>
      <c r="F128" s="3"/>
      <c r="G128" s="3"/>
    </row>
    <row r="129" spans="1:12">
      <c r="A129" s="5">
        <v>1</v>
      </c>
      <c r="B129" s="5">
        <v>2</v>
      </c>
      <c r="C129" s="5">
        <v>3</v>
      </c>
      <c r="D129" s="5">
        <v>4</v>
      </c>
      <c r="E129" s="5">
        <v>5</v>
      </c>
      <c r="F129" s="5">
        <v>6</v>
      </c>
      <c r="G129" s="5">
        <v>7</v>
      </c>
    </row>
    <row r="130" spans="1:12">
      <c r="A130" s="21"/>
      <c r="B130" s="22" t="str">
        <f>IF('[1]Таблицы ДОП'!D21 = 0, "",'[1]Таблицы ДОП'!D21)</f>
        <v/>
      </c>
      <c r="C130" s="22" t="str">
        <f>IF('[1]Таблицы ДОП'!E21 = 0, "",'[1]Таблицы ДОП'!E21)</f>
        <v/>
      </c>
      <c r="D130" s="22" t="str">
        <f>IF('[1]Таблицы ДОП'!F21 = 0, "",'[1]Таблицы ДОП'!F21)</f>
        <v/>
      </c>
      <c r="E130" s="22" t="str">
        <f>IF('[1]Таблицы ДОП'!G21 = 0, "",'[1]Таблицы ДОП'!G21)</f>
        <v/>
      </c>
      <c r="F130" s="22" t="str">
        <f>IF('[1]Таблицы ДОП'!H21 = 0, "",'[1]Таблицы ДОП'!H21)</f>
        <v/>
      </c>
      <c r="G130" s="22" t="str">
        <f>IF('[1]Таблицы ДОП'!I21 = 0, "",'[1]Таблицы ДОП'!I21)</f>
        <v/>
      </c>
      <c r="I130" s="19"/>
      <c r="J130" s="19"/>
      <c r="K130" s="19"/>
      <c r="L130" s="19"/>
    </row>
    <row r="132" spans="1:12">
      <c r="A132" s="3" t="s">
        <v>89</v>
      </c>
      <c r="B132" s="3"/>
      <c r="C132" s="3"/>
      <c r="D132" s="3"/>
      <c r="E132" s="3"/>
      <c r="F132" s="3"/>
      <c r="G132" s="3"/>
    </row>
    <row r="133" spans="1:12">
      <c r="A133" s="3" t="s">
        <v>90</v>
      </c>
      <c r="B133" s="3"/>
      <c r="C133" s="3" t="s">
        <v>86</v>
      </c>
      <c r="D133" s="3"/>
      <c r="E133" s="3"/>
      <c r="F133" s="3"/>
      <c r="G133" s="3"/>
    </row>
    <row r="134" spans="1:12">
      <c r="A134" s="3" t="s">
        <v>92</v>
      </c>
      <c r="B134" s="3"/>
      <c r="C134" s="3"/>
      <c r="D134" s="3" t="s">
        <v>93</v>
      </c>
      <c r="E134" s="3"/>
      <c r="F134" s="3"/>
      <c r="G134" s="3"/>
    </row>
    <row r="135" spans="1:12">
      <c r="A135" s="3" t="s">
        <v>2</v>
      </c>
      <c r="B135" s="5" t="s">
        <v>94</v>
      </c>
      <c r="C135" s="5" t="s">
        <v>95</v>
      </c>
      <c r="D135" s="5" t="s">
        <v>96</v>
      </c>
      <c r="E135" s="3" t="s">
        <v>97</v>
      </c>
      <c r="F135" s="3" t="s">
        <v>98</v>
      </c>
      <c r="G135" s="3" t="s">
        <v>99</v>
      </c>
    </row>
    <row r="136" spans="1:12" ht="27">
      <c r="A136" s="3"/>
      <c r="B136" s="5" t="s">
        <v>100</v>
      </c>
      <c r="C136" s="5" t="s">
        <v>100</v>
      </c>
      <c r="D136" s="5" t="s">
        <v>100</v>
      </c>
      <c r="E136" s="3"/>
      <c r="F136" s="3"/>
      <c r="G136" s="3"/>
    </row>
    <row r="137" spans="1:12">
      <c r="A137" s="5">
        <v>1</v>
      </c>
      <c r="B137" s="5">
        <v>2</v>
      </c>
      <c r="C137" s="5">
        <v>3</v>
      </c>
      <c r="D137" s="5">
        <v>4</v>
      </c>
      <c r="E137" s="5">
        <v>5</v>
      </c>
      <c r="F137" s="5">
        <v>6</v>
      </c>
      <c r="G137" s="5">
        <v>7</v>
      </c>
    </row>
    <row r="138" spans="1:12">
      <c r="A138" s="21"/>
      <c r="B138" s="22" t="str">
        <f>IF('[1]Таблицы ДОП'!D22 = 0, "",'[1]Таблицы ДОП'!D22)</f>
        <v/>
      </c>
      <c r="C138" s="22" t="str">
        <f>IF('[1]Таблицы ДОП'!E22 = 0, "",'[1]Таблицы ДОП'!E22)</f>
        <v/>
      </c>
      <c r="D138" s="22" t="str">
        <f>IF('[1]Таблицы ДОП'!F22 = 0, "",'[1]Таблицы ДОП'!F22)</f>
        <v/>
      </c>
      <c r="E138" s="22" t="str">
        <f>IF('[1]Таблицы ДОП'!G22 = 0, "",'[1]Таблицы ДОП'!G22)</f>
        <v/>
      </c>
      <c r="F138" s="22" t="str">
        <f>IF('[1]Таблицы ДОП'!H22 = 0, "",'[1]Таблицы ДОП'!H22)</f>
        <v/>
      </c>
      <c r="G138" s="22" t="str">
        <f>IF('[1]Таблицы ДОП'!I22 = 0, "",'[1]Таблицы ДОП'!I22)</f>
        <v/>
      </c>
      <c r="I138" s="19"/>
      <c r="J138" s="19"/>
      <c r="K138" s="19"/>
      <c r="L138" s="19"/>
    </row>
    <row r="140" spans="1:12">
      <c r="A140" s="19"/>
      <c r="B140" s="19"/>
      <c r="C140" s="19"/>
    </row>
    <row r="141" spans="1:12">
      <c r="K141" s="24" t="s">
        <v>102</v>
      </c>
    </row>
    <row r="142" spans="1:12" ht="32.25" customHeight="1">
      <c r="A142" s="25" t="s">
        <v>103</v>
      </c>
      <c r="B142" s="25"/>
      <c r="C142" s="25"/>
      <c r="D142" s="25"/>
      <c r="E142" s="25"/>
      <c r="F142" s="25"/>
      <c r="G142" s="25"/>
      <c r="H142" s="25"/>
      <c r="I142" s="25"/>
      <c r="J142" s="25"/>
      <c r="K142" s="25"/>
    </row>
    <row r="143" spans="1:12">
      <c r="A143" s="25" t="s">
        <v>2</v>
      </c>
      <c r="B143" s="25" t="s">
        <v>104</v>
      </c>
      <c r="C143" s="25" t="s">
        <v>105</v>
      </c>
      <c r="D143" s="25"/>
      <c r="E143" s="25"/>
      <c r="F143" s="25"/>
      <c r="G143" s="25"/>
      <c r="H143" s="25"/>
      <c r="I143" s="25" t="s">
        <v>106</v>
      </c>
      <c r="J143" s="25"/>
      <c r="K143" s="25" t="s">
        <v>107</v>
      </c>
    </row>
    <row r="144" spans="1:12">
      <c r="A144" s="25"/>
      <c r="B144" s="25"/>
      <c r="C144" s="25" t="s">
        <v>92</v>
      </c>
      <c r="D144" s="25"/>
      <c r="E144" s="25"/>
      <c r="F144" s="25" t="s">
        <v>93</v>
      </c>
      <c r="G144" s="25"/>
      <c r="H144" s="25"/>
      <c r="I144" s="25"/>
      <c r="J144" s="25"/>
      <c r="K144" s="25"/>
    </row>
    <row r="145" spans="1:11" ht="27">
      <c r="A145" s="25"/>
      <c r="B145" s="25"/>
      <c r="C145" s="26" t="s">
        <v>94</v>
      </c>
      <c r="D145" s="26" t="s">
        <v>95</v>
      </c>
      <c r="E145" s="26" t="s">
        <v>96</v>
      </c>
      <c r="F145" s="25" t="s">
        <v>97</v>
      </c>
      <c r="G145" s="25" t="s">
        <v>108</v>
      </c>
      <c r="H145" s="25" t="s">
        <v>99</v>
      </c>
      <c r="I145" s="25" t="s">
        <v>109</v>
      </c>
      <c r="J145" s="25" t="s">
        <v>74</v>
      </c>
      <c r="K145" s="25"/>
    </row>
    <row r="146" spans="1:11" ht="54">
      <c r="A146" s="25"/>
      <c r="B146" s="25"/>
      <c r="C146" s="26" t="s">
        <v>100</v>
      </c>
      <c r="D146" s="26" t="s">
        <v>100</v>
      </c>
      <c r="E146" s="26" t="s">
        <v>100</v>
      </c>
      <c r="F146" s="25"/>
      <c r="G146" s="25"/>
      <c r="H146" s="25"/>
      <c r="I146" s="25"/>
      <c r="J146" s="25"/>
      <c r="K146" s="25"/>
    </row>
    <row r="147" spans="1:11">
      <c r="A147" s="26">
        <v>1</v>
      </c>
      <c r="B147" s="26">
        <v>2</v>
      </c>
      <c r="C147" s="26">
        <v>3</v>
      </c>
      <c r="D147" s="26">
        <v>4</v>
      </c>
      <c r="E147" s="26">
        <v>5</v>
      </c>
      <c r="F147" s="26">
        <v>6</v>
      </c>
      <c r="G147" s="26">
        <v>7</v>
      </c>
      <c r="H147" s="26">
        <v>8</v>
      </c>
      <c r="I147" s="26">
        <v>9</v>
      </c>
      <c r="J147" s="26">
        <v>10</v>
      </c>
      <c r="K147" s="26">
        <v>11</v>
      </c>
    </row>
    <row r="148" spans="1:11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</row>
    <row r="153" spans="1:11">
      <c r="A153" s="19"/>
      <c r="B153" s="19"/>
      <c r="C153" s="24" t="s">
        <v>110</v>
      </c>
    </row>
    <row r="154" spans="1:11">
      <c r="A154" s="3" t="s">
        <v>111</v>
      </c>
      <c r="B154" s="3"/>
      <c r="C154" s="3"/>
    </row>
    <row r="155" spans="1:11" ht="40.5">
      <c r="A155" s="5" t="s">
        <v>2</v>
      </c>
      <c r="B155" s="5" t="s">
        <v>112</v>
      </c>
      <c r="C155" s="5" t="s">
        <v>113</v>
      </c>
    </row>
    <row r="156" spans="1:11">
      <c r="A156" s="5">
        <v>1</v>
      </c>
      <c r="B156" s="5">
        <v>2</v>
      </c>
      <c r="C156" s="5">
        <v>3</v>
      </c>
    </row>
    <row r="157" spans="1:11">
      <c r="A157" s="28">
        <v>1</v>
      </c>
      <c r="B157" s="28"/>
      <c r="C157" s="28"/>
    </row>
    <row r="162" spans="1:3">
      <c r="A162" s="19"/>
      <c r="B162" s="19"/>
      <c r="C162" s="24" t="s">
        <v>114</v>
      </c>
    </row>
    <row r="163" spans="1:3">
      <c r="A163" s="3" t="s">
        <v>115</v>
      </c>
      <c r="B163" s="3"/>
      <c r="C163" s="3"/>
    </row>
    <row r="164" spans="1:3" ht="54">
      <c r="A164" s="5" t="s">
        <v>2</v>
      </c>
      <c r="B164" s="5" t="s">
        <v>112</v>
      </c>
      <c r="C164" s="5" t="s">
        <v>116</v>
      </c>
    </row>
    <row r="165" spans="1:3">
      <c r="A165" s="5">
        <v>1</v>
      </c>
      <c r="B165" s="5">
        <v>2</v>
      </c>
      <c r="C165" s="5">
        <v>3</v>
      </c>
    </row>
    <row r="166" spans="1:3">
      <c r="A166" s="28">
        <v>1</v>
      </c>
      <c r="B166" s="28"/>
      <c r="C166" s="28"/>
    </row>
  </sheetData>
  <sheetProtection password="FA9C" sheet="1" objects="1" scenarios="1" formatColumns="0" formatRows="0"/>
  <mergeCells count="106">
    <mergeCell ref="H145:H146"/>
    <mergeCell ref="I145:I146"/>
    <mergeCell ref="J145:J146"/>
    <mergeCell ref="A154:C154"/>
    <mergeCell ref="A163:C163"/>
    <mergeCell ref="A142:K142"/>
    <mergeCell ref="A143:A146"/>
    <mergeCell ref="B143:B146"/>
    <mergeCell ref="C143:H143"/>
    <mergeCell ref="I143:J144"/>
    <mergeCell ref="K143:K146"/>
    <mergeCell ref="C144:E144"/>
    <mergeCell ref="F144:H144"/>
    <mergeCell ref="F145:F146"/>
    <mergeCell ref="G145:G146"/>
    <mergeCell ref="A132:G132"/>
    <mergeCell ref="A133:B133"/>
    <mergeCell ref="C133:G133"/>
    <mergeCell ref="A134:C134"/>
    <mergeCell ref="D134:G134"/>
    <mergeCell ref="A135:A136"/>
    <mergeCell ref="E135:E136"/>
    <mergeCell ref="F135:F136"/>
    <mergeCell ref="G135:G136"/>
    <mergeCell ref="A124:G124"/>
    <mergeCell ref="A125:B125"/>
    <mergeCell ref="C125:G125"/>
    <mergeCell ref="A126:C126"/>
    <mergeCell ref="D126:G126"/>
    <mergeCell ref="A127:A128"/>
    <mergeCell ref="E127:E128"/>
    <mergeCell ref="F127:F128"/>
    <mergeCell ref="G127:G128"/>
    <mergeCell ref="A116:G116"/>
    <mergeCell ref="A117:B117"/>
    <mergeCell ref="C117:G117"/>
    <mergeCell ref="A118:C118"/>
    <mergeCell ref="D118:G118"/>
    <mergeCell ref="A119:A120"/>
    <mergeCell ref="E119:E120"/>
    <mergeCell ref="F119:F120"/>
    <mergeCell ref="G119:G120"/>
    <mergeCell ref="A108:G108"/>
    <mergeCell ref="A109:B109"/>
    <mergeCell ref="C109:G109"/>
    <mergeCell ref="A110:C110"/>
    <mergeCell ref="D110:G110"/>
    <mergeCell ref="A111:A112"/>
    <mergeCell ref="E111:E112"/>
    <mergeCell ref="F111:F112"/>
    <mergeCell ref="G111:G112"/>
    <mergeCell ref="A100:G100"/>
    <mergeCell ref="A101:B101"/>
    <mergeCell ref="C101:G101"/>
    <mergeCell ref="A102:C102"/>
    <mergeCell ref="D102:G102"/>
    <mergeCell ref="A103:A104"/>
    <mergeCell ref="E103:E104"/>
    <mergeCell ref="F103:F104"/>
    <mergeCell ref="G103:G104"/>
    <mergeCell ref="A92:G92"/>
    <mergeCell ref="A93:B93"/>
    <mergeCell ref="C93:G93"/>
    <mergeCell ref="A94:C94"/>
    <mergeCell ref="D94:G94"/>
    <mergeCell ref="A95:A96"/>
    <mergeCell ref="E95:E96"/>
    <mergeCell ref="F95:F96"/>
    <mergeCell ref="G95:G96"/>
    <mergeCell ref="A86:C86"/>
    <mergeCell ref="D86:G86"/>
    <mergeCell ref="A87:A88"/>
    <mergeCell ref="E87:E88"/>
    <mergeCell ref="F87:F88"/>
    <mergeCell ref="G87:G88"/>
    <mergeCell ref="A79:A80"/>
    <mergeCell ref="E79:E80"/>
    <mergeCell ref="F79:F80"/>
    <mergeCell ref="G79:G80"/>
    <mergeCell ref="A84:G84"/>
    <mergeCell ref="A85:B85"/>
    <mergeCell ref="C85:G85"/>
    <mergeCell ref="H60:H61"/>
    <mergeCell ref="A76:G76"/>
    <mergeCell ref="A77:B77"/>
    <mergeCell ref="C77:G77"/>
    <mergeCell ref="A78:C78"/>
    <mergeCell ref="D78:G78"/>
    <mergeCell ref="A60:A61"/>
    <mergeCell ref="B60:B61"/>
    <mergeCell ref="C60:C61"/>
    <mergeCell ref="D60:D61"/>
    <mergeCell ref="E60:F60"/>
    <mergeCell ref="G60:G61"/>
    <mergeCell ref="A41:A43"/>
    <mergeCell ref="A52:D52"/>
    <mergeCell ref="A53:D53"/>
    <mergeCell ref="A54:D54"/>
    <mergeCell ref="A55:D55"/>
    <mergeCell ref="A59:H59"/>
    <mergeCell ref="A1:D1"/>
    <mergeCell ref="A2:D2"/>
    <mergeCell ref="A6:A29"/>
    <mergeCell ref="A30:A31"/>
    <mergeCell ref="A32:A34"/>
    <mergeCell ref="C36:D3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rintForm_1_4"/>
  <dimension ref="A1:H12"/>
  <sheetViews>
    <sheetView showGridLines="0" zoomScaleNormal="100" workbookViewId="0">
      <selection activeCell="C166" sqref="C166"/>
    </sheetView>
  </sheetViews>
  <sheetFormatPr defaultRowHeight="13.5"/>
  <cols>
    <col min="1" max="1" width="4.5703125" style="29" customWidth="1"/>
    <col min="2" max="2" width="36.7109375" style="29" customWidth="1"/>
    <col min="3" max="3" width="24.85546875" style="29" customWidth="1"/>
    <col min="4" max="4" width="24.140625" style="29" customWidth="1"/>
    <col min="5" max="6" width="11.85546875" style="29" customWidth="1"/>
    <col min="7" max="16384" width="9.140625" style="29"/>
  </cols>
  <sheetData>
    <row r="1" spans="1:8" ht="84" customHeight="1">
      <c r="D1" s="30" t="s">
        <v>0</v>
      </c>
      <c r="E1" s="31"/>
    </row>
    <row r="2" spans="1:8" ht="31.5" customHeight="1">
      <c r="A2" s="32" t="s">
        <v>117</v>
      </c>
      <c r="B2" s="32"/>
      <c r="C2" s="32"/>
      <c r="D2" s="32"/>
    </row>
    <row r="3" spans="1:8" ht="25.5" customHeight="1">
      <c r="A3" s="33" t="s">
        <v>118</v>
      </c>
      <c r="B3" s="33"/>
      <c r="C3" s="33"/>
      <c r="D3" s="33"/>
    </row>
    <row r="4" spans="1:8" ht="40.5">
      <c r="A4" s="34" t="s">
        <v>2</v>
      </c>
      <c r="B4" s="34" t="s">
        <v>119</v>
      </c>
      <c r="C4" s="34" t="s">
        <v>5</v>
      </c>
      <c r="D4" s="34" t="s">
        <v>120</v>
      </c>
    </row>
    <row r="5" spans="1:8" ht="14.25" customHeight="1">
      <c r="A5" s="34">
        <v>1</v>
      </c>
      <c r="B5" s="34">
        <v>2</v>
      </c>
      <c r="C5" s="34">
        <v>3</v>
      </c>
      <c r="D5" s="34">
        <v>4</v>
      </c>
    </row>
    <row r="6" spans="1:8" ht="27">
      <c r="A6" s="34">
        <v>1</v>
      </c>
      <c r="B6" s="35" t="s">
        <v>121</v>
      </c>
      <c r="C6" s="36">
        <f>'[1]Потр. характеристики'!F10</f>
        <v>0</v>
      </c>
      <c r="D6" s="36" t="s">
        <v>78</v>
      </c>
    </row>
    <row r="7" spans="1:8" ht="27">
      <c r="A7" s="34">
        <v>2</v>
      </c>
      <c r="B7" s="35" t="s">
        <v>122</v>
      </c>
      <c r="C7" s="36">
        <f>'[1]Потр. характеристики'!F11</f>
        <v>0</v>
      </c>
      <c r="D7" s="36" t="s">
        <v>78</v>
      </c>
    </row>
    <row r="8" spans="1:8" ht="40.5">
      <c r="A8" s="33">
        <v>3</v>
      </c>
      <c r="B8" s="35" t="s">
        <v>123</v>
      </c>
      <c r="C8" s="36" t="s">
        <v>78</v>
      </c>
      <c r="D8" s="37">
        <f>'[1]Потр. характеристики'!G13</f>
        <v>0</v>
      </c>
      <c r="H8" s="29" t="s">
        <v>75</v>
      </c>
    </row>
    <row r="9" spans="1:8" ht="21" customHeight="1">
      <c r="A9" s="33"/>
      <c r="B9" s="35" t="s">
        <v>124</v>
      </c>
      <c r="C9" s="36" t="str">
        <f>'[1]Потр. характеристики'!F13</f>
        <v>не утверждены</v>
      </c>
      <c r="D9" s="38"/>
    </row>
    <row r="10" spans="1:8">
      <c r="A10" s="33"/>
      <c r="B10" s="35" t="s">
        <v>125</v>
      </c>
      <c r="C10" s="36" t="str">
        <f>'[1]Потр. характеристики'!F14</f>
        <v>не утверждены</v>
      </c>
      <c r="D10" s="39"/>
    </row>
    <row r="11" spans="1:8" ht="27">
      <c r="A11" s="34">
        <v>4</v>
      </c>
      <c r="B11" s="35" t="s">
        <v>126</v>
      </c>
      <c r="C11" s="36">
        <f>'[1]Потр. характеристики'!F15</f>
        <v>0</v>
      </c>
      <c r="D11" s="36" t="s">
        <v>78</v>
      </c>
    </row>
    <row r="12" spans="1:8" ht="27.75" customHeight="1">
      <c r="A12" s="34">
        <v>5</v>
      </c>
      <c r="B12" s="35" t="s">
        <v>127</v>
      </c>
      <c r="C12" s="36">
        <f>'[1]Потр. характеристики'!F16</f>
        <v>0</v>
      </c>
      <c r="D12" s="36" t="s">
        <v>78</v>
      </c>
    </row>
  </sheetData>
  <sheetProtection password="FA9C" sheet="1" objects="1" scenarios="1" formatColumns="0" formatRows="0"/>
  <mergeCells count="4">
    <mergeCell ref="A2:D2"/>
    <mergeCell ref="A3:D3"/>
    <mergeCell ref="A8:A10"/>
    <mergeCell ref="D8:D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rintForm_1_5"/>
  <dimension ref="A1:M46"/>
  <sheetViews>
    <sheetView showGridLines="0" workbookViewId="0">
      <selection activeCell="C166" sqref="C166"/>
    </sheetView>
  </sheetViews>
  <sheetFormatPr defaultRowHeight="13.5"/>
  <cols>
    <col min="1" max="1" width="4.5703125" style="40" customWidth="1"/>
    <col min="2" max="2" width="46.42578125" style="40" customWidth="1"/>
    <col min="3" max="3" width="17.5703125" style="40" customWidth="1"/>
    <col min="4" max="4" width="21.42578125" style="40" customWidth="1"/>
    <col min="5" max="17" width="38.7109375" style="40" customWidth="1"/>
    <col min="18" max="23" width="22.28515625" style="40" customWidth="1"/>
    <col min="24" max="16384" width="9.140625" style="40"/>
  </cols>
  <sheetData>
    <row r="1" spans="1:4" s="40" customFormat="1" ht="70.5" customHeight="1">
      <c r="C1" s="41" t="s">
        <v>0</v>
      </c>
      <c r="D1" s="41"/>
    </row>
    <row r="2" spans="1:4" s="40" customFormat="1" ht="25.5" customHeight="1">
      <c r="A2" s="42" t="s">
        <v>128</v>
      </c>
      <c r="B2" s="42"/>
      <c r="C2" s="42"/>
      <c r="D2" s="42"/>
    </row>
    <row r="3" spans="1:4" s="40" customFormat="1" ht="17.25" customHeight="1">
      <c r="A3" s="43" t="s">
        <v>2</v>
      </c>
      <c r="B3" s="43" t="s">
        <v>129</v>
      </c>
      <c r="C3" s="44" t="s">
        <v>130</v>
      </c>
      <c r="D3" s="44"/>
    </row>
    <row r="4" spans="1:4" s="40" customFormat="1">
      <c r="A4" s="43">
        <v>1</v>
      </c>
      <c r="B4" s="43">
        <v>2</v>
      </c>
      <c r="C4" s="44">
        <v>3</v>
      </c>
      <c r="D4" s="44"/>
    </row>
    <row r="5" spans="1:4" s="40" customFormat="1">
      <c r="A5" s="43">
        <v>1</v>
      </c>
      <c r="B5" s="45" t="s">
        <v>131</v>
      </c>
      <c r="C5" s="46">
        <f>[1]Инвестиции!I11</f>
        <v>0</v>
      </c>
      <c r="D5" s="46"/>
    </row>
    <row r="6" spans="1:4" s="40" customFormat="1">
      <c r="A6" s="43">
        <v>2</v>
      </c>
      <c r="B6" s="45" t="s">
        <v>132</v>
      </c>
      <c r="C6" s="46" t="str">
        <f>[1]Инвестиции!I12</f>
        <v/>
      </c>
      <c r="D6" s="46"/>
    </row>
    <row r="7" spans="1:4" s="40" customFormat="1">
      <c r="A7" s="43">
        <v>3</v>
      </c>
      <c r="B7" s="45" t="s">
        <v>133</v>
      </c>
      <c r="C7" s="46">
        <f>[1]Инвестиции!I13</f>
        <v>0</v>
      </c>
      <c r="D7" s="46"/>
    </row>
    <row r="8" spans="1:4" s="40" customFormat="1" ht="36" customHeight="1">
      <c r="A8" s="43">
        <v>4</v>
      </c>
      <c r="B8" s="45" t="s">
        <v>134</v>
      </c>
      <c r="C8" s="46">
        <f>[1]Инвестиции!I14</f>
        <v>0</v>
      </c>
      <c r="D8" s="46"/>
    </row>
    <row r="9" spans="1:4" s="40" customFormat="1" ht="27">
      <c r="A9" s="43">
        <v>5</v>
      </c>
      <c r="B9" s="45" t="s">
        <v>135</v>
      </c>
      <c r="C9" s="46">
        <f>[1]Инвестиции!I15</f>
        <v>0</v>
      </c>
      <c r="D9" s="46"/>
    </row>
    <row r="10" spans="1:4" s="40" customFormat="1">
      <c r="A10" s="44">
        <v>6</v>
      </c>
      <c r="B10" s="47" t="s">
        <v>136</v>
      </c>
      <c r="C10" s="48" t="s">
        <v>137</v>
      </c>
      <c r="D10" s="48" t="s">
        <v>138</v>
      </c>
    </row>
    <row r="11" spans="1:4" s="40" customFormat="1">
      <c r="A11" s="44"/>
      <c r="B11" s="47"/>
      <c r="C11" s="49">
        <f>[1]Инвестиции!I16</f>
        <v>0</v>
      </c>
      <c r="D11" s="49">
        <f>[1]Инвестиции!I17</f>
        <v>0</v>
      </c>
    </row>
    <row r="12" spans="1:4" s="40" customFormat="1" ht="27">
      <c r="A12" s="43">
        <v>7</v>
      </c>
      <c r="B12" s="45" t="s">
        <v>139</v>
      </c>
      <c r="C12" s="46">
        <f>[1]Инвестиции!I18</f>
        <v>0</v>
      </c>
      <c r="D12" s="46"/>
    </row>
    <row r="13" spans="1:4" s="40" customFormat="1" ht="27">
      <c r="A13" s="43">
        <v>8</v>
      </c>
      <c r="B13" s="45" t="s">
        <v>140</v>
      </c>
      <c r="C13" s="46" t="s">
        <v>78</v>
      </c>
      <c r="D13" s="46"/>
    </row>
    <row r="14" spans="1:4" s="40" customFormat="1" ht="27">
      <c r="A14" s="43">
        <v>9</v>
      </c>
      <c r="B14" s="45" t="s">
        <v>141</v>
      </c>
      <c r="C14" s="46" t="s">
        <v>78</v>
      </c>
      <c r="D14" s="46"/>
    </row>
    <row r="15" spans="1:4" s="40" customFormat="1">
      <c r="A15" s="43">
        <v>10</v>
      </c>
      <c r="B15" s="45" t="s">
        <v>142</v>
      </c>
      <c r="C15" s="46" t="s">
        <v>78</v>
      </c>
      <c r="D15" s="46"/>
    </row>
    <row r="16" spans="1:4" s="40" customFormat="1">
      <c r="A16" s="43">
        <v>11</v>
      </c>
      <c r="B16" s="45" t="s">
        <v>143</v>
      </c>
      <c r="C16" s="46">
        <f>[1]Инвестиции!I80</f>
        <v>0</v>
      </c>
      <c r="D16" s="46"/>
    </row>
    <row r="18" spans="1:5" s="40" customFormat="1" ht="48" customHeight="1">
      <c r="A18" s="50" t="s">
        <v>144</v>
      </c>
      <c r="B18" s="50"/>
      <c r="C18" s="50"/>
      <c r="D18" s="50"/>
    </row>
    <row r="19" spans="1:5" s="40" customFormat="1" ht="35.25" customHeight="1">
      <c r="A19" s="51" t="s">
        <v>145</v>
      </c>
      <c r="B19" s="51"/>
      <c r="C19" s="51"/>
      <c r="D19" s="51"/>
    </row>
    <row r="20" spans="1:5" s="40" customFormat="1" ht="27" customHeight="1">
      <c r="A20" s="51" t="s">
        <v>146</v>
      </c>
      <c r="B20" s="51"/>
      <c r="C20" s="51"/>
      <c r="D20" s="51"/>
    </row>
    <row r="21" spans="1:5" s="40" customFormat="1" ht="39" customHeight="1">
      <c r="A21" s="51" t="s">
        <v>147</v>
      </c>
      <c r="B21" s="51"/>
      <c r="C21" s="51"/>
      <c r="D21" s="51"/>
    </row>
    <row r="23" spans="1:5" s="40" customFormat="1"/>
    <row r="24" spans="1:5" s="53" customFormat="1">
      <c r="A24" s="40"/>
      <c r="B24" s="40"/>
      <c r="C24" s="40"/>
      <c r="D24" s="52" t="s">
        <v>148</v>
      </c>
    </row>
    <row r="25" spans="1:5" s="53" customFormat="1">
      <c r="A25" s="54" t="s">
        <v>149</v>
      </c>
      <c r="B25" s="54"/>
      <c r="C25" s="54"/>
      <c r="D25" s="54"/>
    </row>
    <row r="26" spans="1:5" s="53" customFormat="1" ht="13.5" customHeight="1">
      <c r="A26" s="55" t="s">
        <v>2</v>
      </c>
      <c r="B26" s="56" t="s">
        <v>150</v>
      </c>
      <c r="C26" s="57" t="s">
        <v>151</v>
      </c>
      <c r="D26" s="55" t="s">
        <v>152</v>
      </c>
    </row>
    <row r="27" spans="1:5" s="53" customFormat="1">
      <c r="A27" s="55"/>
      <c r="B27" s="56"/>
      <c r="C27" s="58">
        <v>0</v>
      </c>
      <c r="D27" s="55"/>
    </row>
    <row r="28" spans="1:5" s="40" customFormat="1"/>
    <row r="29" spans="1:5" s="40" customFormat="1"/>
    <row r="30" spans="1:5" s="40" customFormat="1"/>
    <row r="31" spans="1:5" s="40" customFormat="1"/>
    <row r="32" spans="1:5" s="40" customFormat="1">
      <c r="E32" s="52" t="s">
        <v>153</v>
      </c>
    </row>
    <row r="33" spans="1:13" s="40" customFormat="1">
      <c r="A33" s="55" t="s">
        <v>154</v>
      </c>
      <c r="B33" s="55"/>
      <c r="C33" s="55"/>
      <c r="D33" s="55"/>
      <c r="E33" s="55"/>
    </row>
    <row r="34" spans="1:13" s="40" customFormat="1">
      <c r="A34" s="59" t="s">
        <v>2</v>
      </c>
      <c r="B34" s="55" t="s">
        <v>150</v>
      </c>
      <c r="C34" s="59" t="s">
        <v>155</v>
      </c>
      <c r="D34" s="55" t="s">
        <v>156</v>
      </c>
      <c r="E34" s="55"/>
    </row>
    <row r="35" spans="1:13" s="40" customFormat="1">
      <c r="A35" s="60"/>
      <c r="B35" s="55"/>
      <c r="C35" s="60"/>
      <c r="D35" s="57" t="s">
        <v>157</v>
      </c>
      <c r="E35" s="57" t="s">
        <v>158</v>
      </c>
    </row>
    <row r="36" spans="1:13" s="40" customFormat="1">
      <c r="A36" s="57">
        <v>1</v>
      </c>
      <c r="B36" s="57">
        <v>2</v>
      </c>
      <c r="C36" s="57">
        <v>3</v>
      </c>
      <c r="D36" s="57">
        <v>4</v>
      </c>
      <c r="E36" s="57">
        <v>5</v>
      </c>
    </row>
    <row r="37" spans="1:13" s="40" customFormat="1"/>
    <row r="38" spans="1:13" s="40" customFormat="1"/>
    <row r="39" spans="1:13" s="40" customFormat="1"/>
    <row r="40" spans="1:13" s="40" customFormat="1">
      <c r="M40" s="52" t="s">
        <v>159</v>
      </c>
    </row>
    <row r="41" spans="1:13" s="40" customFormat="1">
      <c r="A41" s="44" t="s">
        <v>160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</row>
    <row r="42" spans="1:13" s="40" customFormat="1">
      <c r="A42" s="44" t="s">
        <v>2</v>
      </c>
      <c r="B42" s="44" t="s">
        <v>150</v>
      </c>
      <c r="C42" s="44" t="s">
        <v>161</v>
      </c>
      <c r="D42" s="44"/>
      <c r="E42" s="44"/>
      <c r="F42" s="44"/>
      <c r="G42" s="44"/>
      <c r="H42" s="44"/>
      <c r="I42" s="44"/>
      <c r="J42" s="44"/>
      <c r="K42" s="44"/>
      <c r="L42" s="44"/>
      <c r="M42" s="44" t="s">
        <v>162</v>
      </c>
    </row>
    <row r="43" spans="1:13" s="40" customFormat="1">
      <c r="A43" s="44"/>
      <c r="B43" s="44"/>
      <c r="C43" s="44" t="s">
        <v>163</v>
      </c>
      <c r="D43" s="44"/>
      <c r="E43" s="44"/>
      <c r="F43" s="44"/>
      <c r="G43" s="44"/>
      <c r="H43" s="44" t="s">
        <v>164</v>
      </c>
      <c r="I43" s="44"/>
      <c r="J43" s="44"/>
      <c r="K43" s="44"/>
      <c r="L43" s="44"/>
      <c r="M43" s="44"/>
    </row>
    <row r="44" spans="1:13" s="40" customFormat="1">
      <c r="A44" s="44"/>
      <c r="B44" s="44"/>
      <c r="C44" s="43" t="s">
        <v>165</v>
      </c>
      <c r="D44" s="43" t="s">
        <v>166</v>
      </c>
      <c r="E44" s="43" t="s">
        <v>167</v>
      </c>
      <c r="F44" s="43" t="s">
        <v>168</v>
      </c>
      <c r="G44" s="43" t="s">
        <v>169</v>
      </c>
      <c r="H44" s="43" t="s">
        <v>165</v>
      </c>
      <c r="I44" s="43" t="s">
        <v>166</v>
      </c>
      <c r="J44" s="43" t="s">
        <v>167</v>
      </c>
      <c r="K44" s="43" t="s">
        <v>168</v>
      </c>
      <c r="L44" s="43" t="s">
        <v>169</v>
      </c>
      <c r="M44" s="44"/>
    </row>
    <row r="45" spans="1:13" s="40" customFormat="1">
      <c r="A45" s="43">
        <v>1</v>
      </c>
      <c r="B45" s="43">
        <v>2</v>
      </c>
      <c r="C45" s="43">
        <v>3</v>
      </c>
      <c r="D45" s="43">
        <v>4</v>
      </c>
      <c r="E45" s="43">
        <v>5</v>
      </c>
      <c r="F45" s="43">
        <v>6</v>
      </c>
      <c r="G45" s="43">
        <v>7</v>
      </c>
      <c r="H45" s="43">
        <v>8</v>
      </c>
      <c r="I45" s="43">
        <v>9</v>
      </c>
      <c r="J45" s="43">
        <v>10</v>
      </c>
      <c r="K45" s="43">
        <v>11</v>
      </c>
      <c r="L45" s="43">
        <v>12</v>
      </c>
      <c r="M45" s="43">
        <v>13</v>
      </c>
    </row>
    <row r="46" spans="1:13" s="40" customFormat="1">
      <c r="A46" s="43">
        <v>1</v>
      </c>
      <c r="B46" s="43"/>
      <c r="C46" s="43">
        <v>0</v>
      </c>
      <c r="D46" s="43"/>
      <c r="E46" s="43"/>
      <c r="F46" s="43"/>
      <c r="G46" s="43"/>
      <c r="H46" s="5">
        <v>0</v>
      </c>
      <c r="I46" s="5"/>
      <c r="J46" s="5"/>
      <c r="K46" s="5"/>
      <c r="L46" s="5"/>
      <c r="M46" s="43">
        <v>0</v>
      </c>
    </row>
  </sheetData>
  <sheetProtection password="FA9C" sheet="1" objects="1" scenarios="1" formatColumns="0" formatRows="0"/>
  <mergeCells count="36">
    <mergeCell ref="A42:A44"/>
    <mergeCell ref="B42:B44"/>
    <mergeCell ref="C42:L42"/>
    <mergeCell ref="M42:M44"/>
    <mergeCell ref="C43:G43"/>
    <mergeCell ref="H43:L43"/>
    <mergeCell ref="A33:E33"/>
    <mergeCell ref="A34:A35"/>
    <mergeCell ref="B34:B35"/>
    <mergeCell ref="C34:C35"/>
    <mergeCell ref="D34:E34"/>
    <mergeCell ref="A41:M41"/>
    <mergeCell ref="A20:D20"/>
    <mergeCell ref="A21:D21"/>
    <mergeCell ref="A25:D25"/>
    <mergeCell ref="A26:A27"/>
    <mergeCell ref="B26:B27"/>
    <mergeCell ref="D26:D27"/>
    <mergeCell ref="C13:D13"/>
    <mergeCell ref="C14:D14"/>
    <mergeCell ref="C15:D15"/>
    <mergeCell ref="C16:D16"/>
    <mergeCell ref="A18:D18"/>
    <mergeCell ref="A19:D19"/>
    <mergeCell ref="C7:D7"/>
    <mergeCell ref="C8:D8"/>
    <mergeCell ref="C9:D9"/>
    <mergeCell ref="A10:A11"/>
    <mergeCell ref="B10:B11"/>
    <mergeCell ref="C12:D12"/>
    <mergeCell ref="C1:D1"/>
    <mergeCell ref="A2:D2"/>
    <mergeCell ref="C3:D3"/>
    <mergeCell ref="C4:D4"/>
    <mergeCell ref="C5:D5"/>
    <mergeCell ref="C6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Форма 1.3</vt:lpstr>
      <vt:lpstr>Форма 1.4</vt:lpstr>
      <vt:lpstr>Форма 1.5</vt:lpstr>
      <vt:lpstr>end1_3</vt:lpstr>
      <vt:lpstr>end1_5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2015-05-07T13:35:11Z</dcterms:created>
  <dcterms:modified xsi:type="dcterms:W3CDTF">2015-05-07T13:36:12Z</dcterms:modified>
</cp:coreProperties>
</file>